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tabRatio="601" activeTab="0"/>
  </bookViews>
  <sheets>
    <sheet name="яс." sheetId="1" r:id="rId1"/>
    <sheet name="дошк." sheetId="2" r:id="rId2"/>
  </sheets>
  <definedNames/>
  <calcPr fullCalcOnLoad="1"/>
</workbook>
</file>

<file path=xl/sharedStrings.xml><?xml version="1.0" encoding="utf-8"?>
<sst xmlns="http://schemas.openxmlformats.org/spreadsheetml/2006/main" count="814" uniqueCount="241">
  <si>
    <t>Наименование блюда</t>
  </si>
  <si>
    <t>Б</t>
  </si>
  <si>
    <t>Ж</t>
  </si>
  <si>
    <t>У</t>
  </si>
  <si>
    <t>Пищевые вещества (Г)</t>
  </si>
  <si>
    <t xml:space="preserve">Энергетическая </t>
  </si>
  <si>
    <t>ценность (калл)</t>
  </si>
  <si>
    <t xml:space="preserve">№ </t>
  </si>
  <si>
    <t>рец</t>
  </si>
  <si>
    <t>Витамины (мг)</t>
  </si>
  <si>
    <t>B1</t>
  </si>
  <si>
    <t>C</t>
  </si>
  <si>
    <t>Ca</t>
  </si>
  <si>
    <t>Fe</t>
  </si>
  <si>
    <t>Обед</t>
  </si>
  <si>
    <t>Хлеб пшеничный</t>
  </si>
  <si>
    <t>Выход</t>
  </si>
  <si>
    <t>блюда</t>
  </si>
  <si>
    <t>Итого обед</t>
  </si>
  <si>
    <t>итого завтрак</t>
  </si>
  <si>
    <t>Итого завтрак</t>
  </si>
  <si>
    <t>Итого за 10дней</t>
  </si>
  <si>
    <t xml:space="preserve">Завтрак за 10 дней </t>
  </si>
  <si>
    <t>Обед за 10 дней</t>
  </si>
  <si>
    <t>в процентном соотношении завтрак</t>
  </si>
  <si>
    <t>в процентном соотношении обед</t>
  </si>
  <si>
    <t>Первый день</t>
  </si>
  <si>
    <t>Второй день</t>
  </si>
  <si>
    <t>Третий день</t>
  </si>
  <si>
    <t>Первый день                       2-ой завтрак</t>
  </si>
  <si>
    <t>В2</t>
  </si>
  <si>
    <t>Мин. в-ва, мг</t>
  </si>
  <si>
    <t>Итого 2-ой завтрак</t>
  </si>
  <si>
    <t>Полдник</t>
  </si>
  <si>
    <t>Итого полдник</t>
  </si>
  <si>
    <t>Итого  за день</t>
  </si>
  <si>
    <t>в процентном соотоношении полдник</t>
  </si>
  <si>
    <r>
      <t xml:space="preserve">Первый день                              </t>
    </r>
    <r>
      <rPr>
        <b/>
        <sz val="10"/>
        <rFont val="Times New Roman"/>
        <family val="1"/>
      </rPr>
      <t>Завтрак</t>
    </r>
  </si>
  <si>
    <r>
      <t xml:space="preserve">Второй день </t>
    </r>
    <r>
      <rPr>
        <b/>
        <sz val="10"/>
        <rFont val="Times New Roman"/>
        <family val="1"/>
      </rPr>
      <t xml:space="preserve">                             Завтрак</t>
    </r>
  </si>
  <si>
    <t>в процентном соотношении 2-ой завтрак</t>
  </si>
  <si>
    <t>Второй день                       2-ой завтрак</t>
  </si>
  <si>
    <r>
      <t xml:space="preserve">Третий день  </t>
    </r>
    <r>
      <rPr>
        <b/>
        <sz val="10"/>
        <rFont val="Times New Roman"/>
        <family val="1"/>
      </rPr>
      <t xml:space="preserve">                            Завтрак</t>
    </r>
  </si>
  <si>
    <t>Третий день                       2-ой завтрак</t>
  </si>
  <si>
    <r>
      <t>Четвертый день        З</t>
    </r>
    <r>
      <rPr>
        <b/>
        <sz val="10"/>
        <rFont val="Times New Roman"/>
        <family val="1"/>
      </rPr>
      <t>автрак</t>
    </r>
  </si>
  <si>
    <t>Четвертый день                       2-ой завтрак</t>
  </si>
  <si>
    <t>Четвертый день                              Обед</t>
  </si>
  <si>
    <t>Четвертый день                              Полдник</t>
  </si>
  <si>
    <r>
      <t xml:space="preserve">Пятый день </t>
    </r>
    <r>
      <rPr>
        <b/>
        <sz val="10"/>
        <rFont val="Times New Roman"/>
        <family val="1"/>
      </rPr>
      <t xml:space="preserve">                             Завтрак</t>
    </r>
  </si>
  <si>
    <t>Пятый день                            2-ой завтрак</t>
  </si>
  <si>
    <t>Пятый день                                     Обед</t>
  </si>
  <si>
    <t>Пятый день                                  Полдник</t>
  </si>
  <si>
    <r>
      <t xml:space="preserve">Шестой день     </t>
    </r>
    <r>
      <rPr>
        <b/>
        <sz val="10"/>
        <rFont val="Times New Roman"/>
        <family val="1"/>
      </rPr>
      <t xml:space="preserve">                         Завтрак</t>
    </r>
  </si>
  <si>
    <t>Шестой день                               2-ой завтрак</t>
  </si>
  <si>
    <t>Шестой день                                     Обед</t>
  </si>
  <si>
    <t>Шестой день                                  Полдник</t>
  </si>
  <si>
    <r>
      <t>Седьмой день</t>
    </r>
    <r>
      <rPr>
        <b/>
        <sz val="10"/>
        <rFont val="Times New Roman"/>
        <family val="1"/>
      </rPr>
      <t xml:space="preserve">                              Завтрак</t>
    </r>
  </si>
  <si>
    <t>Седьмой день                                    Обед</t>
  </si>
  <si>
    <t>Седьмой день                               2-ой завтрак</t>
  </si>
  <si>
    <t>Седьмой день                                  Полдник</t>
  </si>
  <si>
    <r>
      <t xml:space="preserve">Восьмой день  </t>
    </r>
    <r>
      <rPr>
        <b/>
        <sz val="10"/>
        <rFont val="Times New Roman"/>
        <family val="1"/>
      </rPr>
      <t xml:space="preserve">                            Завтрак</t>
    </r>
  </si>
  <si>
    <t>Восьмой день                       2-ой завтрак</t>
  </si>
  <si>
    <t>Восьмой день                                   Обед</t>
  </si>
  <si>
    <t>Восьмой день                                  Полдник</t>
  </si>
  <si>
    <r>
      <t xml:space="preserve">Девятый день </t>
    </r>
    <r>
      <rPr>
        <b/>
        <sz val="10"/>
        <rFont val="Times New Roman"/>
        <family val="1"/>
      </rPr>
      <t xml:space="preserve">                             Завтрак</t>
    </r>
  </si>
  <si>
    <t>Девятый день                                 Обед</t>
  </si>
  <si>
    <t>Девятый день                            2-ой завтрак</t>
  </si>
  <si>
    <t>Девятый день                                  Полдник</t>
  </si>
  <si>
    <r>
      <t xml:space="preserve">Десятый день </t>
    </r>
    <r>
      <rPr>
        <b/>
        <sz val="10"/>
        <rFont val="Times New Roman"/>
        <family val="1"/>
      </rPr>
      <t xml:space="preserve">                             Завтрак</t>
    </r>
  </si>
  <si>
    <t>Десятый день                                 Обед</t>
  </si>
  <si>
    <t>Десятый день                            2-ой завтрак</t>
  </si>
  <si>
    <t>Десятый день                                  Полдник</t>
  </si>
  <si>
    <t>2-ой завтрак за 10 дней</t>
  </si>
  <si>
    <t>2-ой завтрак (средняя норма)</t>
  </si>
  <si>
    <t>Полдник за 10 дней</t>
  </si>
  <si>
    <t>в процентном соотношении полдник</t>
  </si>
  <si>
    <t>Ужин</t>
  </si>
  <si>
    <t>Итого ужин</t>
  </si>
  <si>
    <t>в процентном соотоношении ужин</t>
  </si>
  <si>
    <t>Четвертый день                               Ужин</t>
  </si>
  <si>
    <t>Пятый день                                     Ужин</t>
  </si>
  <si>
    <t>Шестой день                                     Ужин</t>
  </si>
  <si>
    <t>Седьмой день                                     Ужин</t>
  </si>
  <si>
    <t>Восьмой день                                     Ужин</t>
  </si>
  <si>
    <t>Девятый день                                     Ужин</t>
  </si>
  <si>
    <t>Десятый день                                     Ужин</t>
  </si>
  <si>
    <t>в процентном соотношении ужин</t>
  </si>
  <si>
    <t>Ужин за 10 дней</t>
  </si>
  <si>
    <t>Ужин (средняя норма)</t>
  </si>
  <si>
    <t>Полдник (средняя норма)</t>
  </si>
  <si>
    <t>Обед (средняя норма)</t>
  </si>
  <si>
    <t>Завтрак (средняя норма)</t>
  </si>
  <si>
    <t>Итого (средняя норма) за 10 дней</t>
  </si>
  <si>
    <t>Сборник технологических нормативов, рецептур блюд и кулинарных изделий для дошкольных организаций 2013 год.</t>
  </si>
  <si>
    <t>КАША "ДРУЖБА" ЖИДКАЯ</t>
  </si>
  <si>
    <t>150/3</t>
  </si>
  <si>
    <t xml:space="preserve">КОФЕЙНЫЙ НАПИТОК </t>
  </si>
  <si>
    <t xml:space="preserve">ХЛЕБ ПШЕНИЧНЫЙ С МАСЛОМ </t>
  </si>
  <si>
    <t>СОК</t>
  </si>
  <si>
    <t xml:space="preserve">КУКУРУЗА КОНСЕРВИРОВАННАЯ </t>
  </si>
  <si>
    <t>50/30</t>
  </si>
  <si>
    <t>ОЛАДЬИ ИЗ ПЕЧЕНИ с соусом</t>
  </si>
  <si>
    <t>ЩИ ИЗ СВЕЖЕЙ КАПУСТЫ С КАРТОФЕЛЕМ</t>
  </si>
  <si>
    <t xml:space="preserve">КОМПОТ ИЗ С/ФР С ВИТ. "С" </t>
  </si>
  <si>
    <t xml:space="preserve">ХЛЕБ ПШЕНИЧНЫЙ   </t>
  </si>
  <si>
    <t xml:space="preserve">ХЛЕБ РЖАНОЙ   </t>
  </si>
  <si>
    <t xml:space="preserve">ПРЯНИКИ </t>
  </si>
  <si>
    <t xml:space="preserve">МОЛОКО </t>
  </si>
  <si>
    <t xml:space="preserve">ВАРЕННИКИ ЛЕНИВЫЕ </t>
  </si>
  <si>
    <t>150/30</t>
  </si>
  <si>
    <t>ЧАЙ С САХАРОМ</t>
  </si>
  <si>
    <t xml:space="preserve">СУП МОЛОЧНЫЙ С ВЕРМИШЕЛЬЮ   </t>
  </si>
  <si>
    <t xml:space="preserve">КАКАО С МОЛОКОМ </t>
  </si>
  <si>
    <t xml:space="preserve">ХЛЕБ ПШЕН С СЫРОМ </t>
  </si>
  <si>
    <t>8/15</t>
  </si>
  <si>
    <t xml:space="preserve">САЛАТ КАПУСТНЫЙ </t>
  </si>
  <si>
    <t xml:space="preserve">КАША ГРЕЧНЕВАЯ   </t>
  </si>
  <si>
    <t xml:space="preserve">БУЛОЧКА "ДОРОЖНАЯ" </t>
  </si>
  <si>
    <t>КЕФИР С САХАРОМ</t>
  </si>
  <si>
    <t>КОМПОТ ИЗ ИЗЮМА С ВИТ. "С"</t>
  </si>
  <si>
    <t xml:space="preserve">ХЛЕБ ПШЕН/РЖАН   </t>
  </si>
  <si>
    <t>КАША ПШЕННАЯ ЖИДКАЯ</t>
  </si>
  <si>
    <t>5/15</t>
  </si>
  <si>
    <t>МАНДАРИН</t>
  </si>
  <si>
    <t xml:space="preserve">ИКРА КАБАЧКОВАЯ </t>
  </si>
  <si>
    <t xml:space="preserve">СУП ГОРОХОВЫЙ </t>
  </si>
  <si>
    <t xml:space="preserve">ГУЛЯШ ИЗ КУРИЦЫ </t>
  </si>
  <si>
    <t>40/20</t>
  </si>
  <si>
    <t xml:space="preserve">МАКАРОНЫ ОТВАРНЫЕ </t>
  </si>
  <si>
    <t xml:space="preserve">НАПИТОК ИЗ ШИПОВНИКА </t>
  </si>
  <si>
    <t xml:space="preserve">ПЕЧЕНЬЕ </t>
  </si>
  <si>
    <t xml:space="preserve">КИСЕЛЬ </t>
  </si>
  <si>
    <t xml:space="preserve">ОМЛЕТ НАТУРАЛЬНЫЙ </t>
  </si>
  <si>
    <t>ЧАЙ С МОЛОКОМ</t>
  </si>
  <si>
    <t>КАША "ГЕРКУЛЕС" ЖИДКАЯ</t>
  </si>
  <si>
    <t xml:space="preserve">ЧАЙ С САХАРОМ </t>
  </si>
  <si>
    <t xml:space="preserve">ХЛЕБ ПШЕНИЧНЫЙ С СЫРОМ </t>
  </si>
  <si>
    <t xml:space="preserve">САЛАТ ИЗ СВЕКЛЫ </t>
  </si>
  <si>
    <t xml:space="preserve">СУП-ЛАПША ДОМАШНЯЯ </t>
  </si>
  <si>
    <t>БАНАНЫ</t>
  </si>
  <si>
    <t xml:space="preserve">ЗАПЕКАНКА КАПУСТНАЯ С МЯСОМ </t>
  </si>
  <si>
    <t xml:space="preserve">СОУС МОЛОЧНЫЙ </t>
  </si>
  <si>
    <t xml:space="preserve">КОМПОТ ИЗ ИЗЮМА С ВИТ. "С" </t>
  </si>
  <si>
    <t>ШАНЕЖКА НАЛИВНАЯ С ЯЙЦОМ</t>
  </si>
  <si>
    <t>КАША ЯЧНЕВАЯ ВЯЗКАЯ</t>
  </si>
  <si>
    <t xml:space="preserve">КОФЕЙНЫЙ НАПИТОК НА МОЛОКЕ </t>
  </si>
  <si>
    <t xml:space="preserve">ХЛЕБ С МАСЛОМ </t>
  </si>
  <si>
    <t>ЯБЛОКО</t>
  </si>
  <si>
    <t xml:space="preserve">САЛАТ ИЗ СВЕЖЕЙ МОРКОВИ </t>
  </si>
  <si>
    <t xml:space="preserve">РАССОЛЬНИК ЛЕНИНГРАДСКИЙ </t>
  </si>
  <si>
    <t>БИТОЧКИ РЫБНЫЕ</t>
  </si>
  <si>
    <t xml:space="preserve">КАРТОФЕЛЬНОЕ ПЮРЕ </t>
  </si>
  <si>
    <t xml:space="preserve">БАТОН </t>
  </si>
  <si>
    <t xml:space="preserve">ЗАПЕКАНКА ИЗ ТВОРОГА С МОЛОКОМ СГУЩЕННЫМ </t>
  </si>
  <si>
    <t>1,5-3 ЛЕТ</t>
  </si>
  <si>
    <t>3-7 лет</t>
  </si>
  <si>
    <t>180/3</t>
  </si>
  <si>
    <t>7/15</t>
  </si>
  <si>
    <t>170/30</t>
  </si>
  <si>
    <t xml:space="preserve">СУП МОЛОЧНЫЙ С ВЕРМИШЕЛЬЮ </t>
  </si>
  <si>
    <t>9/15</t>
  </si>
  <si>
    <t>7/20</t>
  </si>
  <si>
    <t>50/20</t>
  </si>
  <si>
    <t>120/30</t>
  </si>
  <si>
    <t xml:space="preserve">СУП МОЛОЧНЫЙ С РИСОМ  </t>
  </si>
  <si>
    <t>КОФЕЙНЫЙ НАПИТОК С МОЛОКОМ</t>
  </si>
  <si>
    <t xml:space="preserve">СОК </t>
  </si>
  <si>
    <t xml:space="preserve">СУП РЫБНЫЙ </t>
  </si>
  <si>
    <t xml:space="preserve">ПЮРЕ ИЗ ГОВЯДИНЫ </t>
  </si>
  <si>
    <t xml:space="preserve">КАША ГРЕЧНЕВАЯ  </t>
  </si>
  <si>
    <t xml:space="preserve">КАКАО НА МОЛОКЕ </t>
  </si>
  <si>
    <t xml:space="preserve">ХЛЕБ С СЫРОМ </t>
  </si>
  <si>
    <t>НАПИТОК ИЗ СМОРОДИНЫ</t>
  </si>
  <si>
    <t>ОГУРЕЦ СВЕЖИЙ</t>
  </si>
  <si>
    <t>КЕФИР</t>
  </si>
  <si>
    <t>КИСЕЛЬ</t>
  </si>
  <si>
    <t>КАША ПШЕНИЧНАЯ ЖИДКАЯ</t>
  </si>
  <si>
    <t xml:space="preserve">СУП С КЛЕЦКАМИ </t>
  </si>
  <si>
    <t>100/30</t>
  </si>
  <si>
    <t xml:space="preserve">КАРТОФЕЛЬ ТУШЕНЫЙ C МЯСОМ </t>
  </si>
  <si>
    <t>НАПИТОК ИЗ ШИПОВНИКА</t>
  </si>
  <si>
    <t>90/10</t>
  </si>
  <si>
    <t>ВАТРУШКА С ПОВИДЛОМ</t>
  </si>
  <si>
    <t>КАША КУКУРУЗНАЯ ЖИДКАЯ</t>
  </si>
  <si>
    <t xml:space="preserve">ЧАЙ С САХАРОМ, ЛИМОНОМ </t>
  </si>
  <si>
    <t xml:space="preserve">БОРЩ ИЗ СВ/КАПУСТЫ </t>
  </si>
  <si>
    <t>ТЕФТЕЛИ МЯСНЫЕ С СОУСОМ</t>
  </si>
  <si>
    <t>КОМПОТ ИЗ ЯБЛОК С ВИТ. "С"</t>
  </si>
  <si>
    <t>КАША  РИСОВАЯ ЖИДКАЯ</t>
  </si>
  <si>
    <t xml:space="preserve">ЩИ КРЕСТЬЯНСКИЕ </t>
  </si>
  <si>
    <t>ГОРОШЕК КОНСЕРВИРОВАННЫЙ</t>
  </si>
  <si>
    <t xml:space="preserve">ФИЛЕ МИНТАЯ  С ОВОЩАМИ </t>
  </si>
  <si>
    <t>КАРТОФЕЛЬНОЕ ПЮРЕ</t>
  </si>
  <si>
    <t>БАТОН</t>
  </si>
  <si>
    <t xml:space="preserve">ВАРЕНИКИ ЛЕНИВЫЕ СО СГ/МОЛОКОМ </t>
  </si>
  <si>
    <t>КОЛБАСА ОТВАРНАЯ</t>
  </si>
  <si>
    <t>СУП РЫБНЫЙ</t>
  </si>
  <si>
    <t>КОМПОТ ИЗ С/ФР С ВИТ. "С"</t>
  </si>
  <si>
    <t>ПРЯНИКИ</t>
  </si>
  <si>
    <t>10/25</t>
  </si>
  <si>
    <t xml:space="preserve">КЕФИР </t>
  </si>
  <si>
    <t>ПЕЧЕНЬЕ</t>
  </si>
  <si>
    <t xml:space="preserve">КАРТОФЕЛЬ ТУШЕНЫЙ С МЯСОМ </t>
  </si>
  <si>
    <t>180/5</t>
  </si>
  <si>
    <t xml:space="preserve">ЧАЙ С САХАРОМ, ЛИМОНОМ  </t>
  </si>
  <si>
    <t>КОМПОТ ИЗ ЯБЛОК С ВИТ. С 180</t>
  </si>
  <si>
    <t xml:space="preserve">КАША РИСОВАЯ ЖИДКАЯ  </t>
  </si>
  <si>
    <t>НАПИТОК КЛЮКВЕННЫЙ</t>
  </si>
  <si>
    <t>ИКРА КАБАЧКОВАЯ</t>
  </si>
  <si>
    <t>САЛАТ КАПУСТНЫЙ</t>
  </si>
  <si>
    <t>ОГУРЕЦ СОЛЕНЫЙ</t>
  </si>
  <si>
    <t>НАПИТОК ИЗ ВИШНИ</t>
  </si>
  <si>
    <t>КУКУРУЗА КОНСЕРВИРОВАННАЯ</t>
  </si>
  <si>
    <t>МАННИК С ПОВИДЛОМ</t>
  </si>
  <si>
    <t>60/15</t>
  </si>
  <si>
    <t>ЗАПЕКАНКА МОРКОВНАЯ С ТВОРОГОМ, С МОЛОКОМ СГУЩ.</t>
  </si>
  <si>
    <t>МОЛОКО</t>
  </si>
  <si>
    <t>120/5</t>
  </si>
  <si>
    <t>150/7</t>
  </si>
  <si>
    <t>120/40</t>
  </si>
  <si>
    <t>10/27</t>
  </si>
  <si>
    <t>7/28</t>
  </si>
  <si>
    <t>ЗАПЕКАНКА МОРКОВНАЯ С ТВОРОГОМ, С МОЛОКОМ СГУЩЕННЫМ</t>
  </si>
  <si>
    <t xml:space="preserve">ОГУРЧИК СВЕЖИЙ </t>
  </si>
  <si>
    <t xml:space="preserve">БОРЩ ИЗ СВЕЖЕЙ КАПУСТЫ </t>
  </si>
  <si>
    <t>5/30</t>
  </si>
  <si>
    <t>ПЮРЕ КАРТОФЕЛЬНОЕ</t>
  </si>
  <si>
    <t>СВЕКОЛЬНИК С ЯЙЦОМ</t>
  </si>
  <si>
    <t>ФРИКАДЕЛЬКИ МЯСНЫЕ С СОУСОМ</t>
  </si>
  <si>
    <t>РЫБА, ЗАПЕЧЕННАЯ С КАРТОФЕЛЕМ ПО-РУССКИ</t>
  </si>
  <si>
    <t>СУП-ПЮРЕ ИЗ ОВОЩЕЙ С ГРЕНКАМИ</t>
  </si>
  <si>
    <t>150/50</t>
  </si>
  <si>
    <t>КНЕЛИ ИЗ КУР С РИСОМ</t>
  </si>
  <si>
    <t>СУП КАРТОФЕЛЬНЫЙ С МЯСНЫМИ ФРИКАДЕЛЬКАМИ</t>
  </si>
  <si>
    <t>150/25</t>
  </si>
  <si>
    <t>ПЛОВ ИЗ ФИЛЕ КУРИНОГО</t>
  </si>
  <si>
    <t>50/100</t>
  </si>
  <si>
    <t>30/100</t>
  </si>
  <si>
    <t>ГОЛУБЦЫ ЛЕНИВЫЕ</t>
  </si>
  <si>
    <t xml:space="preserve">СВЕКОЛЬНИК С ЯЙЦОМ </t>
  </si>
  <si>
    <t>200/25</t>
  </si>
  <si>
    <t>100/50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</si>
</sst>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р_.;[Red]#,##0.00_р_."/>
    <numFmt numFmtId="176" formatCode="0.00;[Red]0.00"/>
    <numFmt numFmtId="177" formatCode="0;[Red]0"/>
    <numFmt numFmtId="178" formatCode="0.0%"/>
    <numFmt numFmtId="179" formatCode="#,##0.00&quot;р.&quot;;[Red]#,##0.00&quot;р.&quot;"/>
    <numFmt numFmtId="180" formatCode="#,##0.00;[Red]#,##0.00"/>
    <numFmt numFmtId="181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176" fontId="2" fillId="0" borderId="14" xfId="0" applyNumberFormat="1" applyFont="1" applyBorder="1" applyAlignment="1">
      <alignment horizontal="left"/>
    </xf>
    <xf numFmtId="176" fontId="2" fillId="0" borderId="15" xfId="0" applyNumberFormat="1" applyFont="1" applyBorder="1" applyAlignment="1">
      <alignment horizontal="left"/>
    </xf>
    <xf numFmtId="176" fontId="2" fillId="0" borderId="0" xfId="0" applyNumberFormat="1" applyFont="1" applyBorder="1" applyAlignment="1">
      <alignment horizontal="left"/>
    </xf>
    <xf numFmtId="176" fontId="2" fillId="0" borderId="16" xfId="0" applyNumberFormat="1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/>
    </xf>
    <xf numFmtId="176" fontId="3" fillId="0" borderId="14" xfId="0" applyNumberFormat="1" applyFont="1" applyBorder="1" applyAlignment="1">
      <alignment horizontal="left"/>
    </xf>
    <xf numFmtId="176" fontId="3" fillId="0" borderId="2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2" xfId="0" applyFont="1" applyBorder="1" applyAlignment="1">
      <alignment horizontal="left"/>
    </xf>
    <xf numFmtId="176" fontId="3" fillId="0" borderId="23" xfId="0" applyNumberFormat="1" applyFont="1" applyBorder="1" applyAlignment="1">
      <alignment horizontal="left"/>
    </xf>
    <xf numFmtId="0" fontId="3" fillId="0" borderId="11" xfId="0" applyFont="1" applyBorder="1" applyAlignment="1">
      <alignment wrapText="1"/>
    </xf>
    <xf numFmtId="0" fontId="3" fillId="0" borderId="18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6" fontId="3" fillId="0" borderId="26" xfId="0" applyNumberFormat="1" applyFont="1" applyBorder="1" applyAlignment="1">
      <alignment horizontal="left"/>
    </xf>
    <xf numFmtId="176" fontId="2" fillId="0" borderId="14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176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176" fontId="2" fillId="0" borderId="14" xfId="0" applyNumberFormat="1" applyFont="1" applyBorder="1" applyAlignment="1">
      <alignment horizontal="center" vertical="top" wrapText="1"/>
    </xf>
    <xf numFmtId="176" fontId="2" fillId="0" borderId="27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176" fontId="2" fillId="0" borderId="21" xfId="0" applyNumberFormat="1" applyFont="1" applyBorder="1" applyAlignment="1">
      <alignment horizontal="center" vertical="top" wrapText="1"/>
    </xf>
    <xf numFmtId="176" fontId="3" fillId="0" borderId="14" xfId="0" applyNumberFormat="1" applyFont="1" applyBorder="1" applyAlignment="1">
      <alignment horizontal="center" vertical="top" wrapText="1"/>
    </xf>
    <xf numFmtId="176" fontId="3" fillId="0" borderId="20" xfId="0" applyNumberFormat="1" applyFont="1" applyBorder="1" applyAlignment="1">
      <alignment horizontal="center" vertical="top" wrapText="1"/>
    </xf>
    <xf numFmtId="176" fontId="3" fillId="0" borderId="27" xfId="0" applyNumberFormat="1" applyFont="1" applyBorder="1" applyAlignment="1">
      <alignment horizontal="center" vertical="top" wrapText="1"/>
    </xf>
    <xf numFmtId="176" fontId="3" fillId="0" borderId="26" xfId="0" applyNumberFormat="1" applyFont="1" applyBorder="1" applyAlignment="1">
      <alignment horizontal="center" vertical="top" wrapText="1"/>
    </xf>
    <xf numFmtId="176" fontId="3" fillId="0" borderId="14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76" fontId="3" fillId="0" borderId="0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left"/>
    </xf>
    <xf numFmtId="176" fontId="2" fillId="0" borderId="26" xfId="0" applyNumberFormat="1" applyFont="1" applyBorder="1" applyAlignment="1">
      <alignment horizontal="left"/>
    </xf>
    <xf numFmtId="176" fontId="2" fillId="0" borderId="15" xfId="0" applyNumberFormat="1" applyFont="1" applyBorder="1" applyAlignment="1">
      <alignment horizontal="left" vertical="center"/>
    </xf>
    <xf numFmtId="9" fontId="3" fillId="0" borderId="14" xfId="55" applyFont="1" applyBorder="1" applyAlignment="1">
      <alignment horizontal="center"/>
    </xf>
    <xf numFmtId="9" fontId="3" fillId="0" borderId="14" xfId="55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9" fontId="3" fillId="0" borderId="14" xfId="55" applyNumberFormat="1" applyFont="1" applyBorder="1" applyAlignment="1">
      <alignment horizontal="center" vertical="center"/>
    </xf>
    <xf numFmtId="178" fontId="3" fillId="0" borderId="14" xfId="55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9" fontId="3" fillId="0" borderId="0" xfId="55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6" fontId="3" fillId="0" borderId="16" xfId="0" applyNumberFormat="1" applyFont="1" applyBorder="1" applyAlignment="1">
      <alignment horizontal="center" vertical="top" wrapText="1"/>
    </xf>
    <xf numFmtId="176" fontId="3" fillId="0" borderId="29" xfId="0" applyNumberFormat="1" applyFont="1" applyBorder="1" applyAlignment="1">
      <alignment horizontal="center" vertical="top" wrapText="1"/>
    </xf>
    <xf numFmtId="176" fontId="3" fillId="0" borderId="15" xfId="0" applyNumberFormat="1" applyFont="1" applyBorder="1" applyAlignment="1">
      <alignment horizontal="center" vertical="top" wrapText="1"/>
    </xf>
    <xf numFmtId="176" fontId="3" fillId="0" borderId="23" xfId="0" applyNumberFormat="1" applyFont="1" applyBorder="1" applyAlignment="1">
      <alignment horizontal="center"/>
    </xf>
    <xf numFmtId="176" fontId="3" fillId="0" borderId="29" xfId="0" applyNumberFormat="1" applyFont="1" applyBorder="1" applyAlignment="1">
      <alignment horizontal="center"/>
    </xf>
    <xf numFmtId="176" fontId="3" fillId="0" borderId="15" xfId="0" applyNumberFormat="1" applyFont="1" applyBorder="1" applyAlignment="1">
      <alignment horizontal="center"/>
    </xf>
    <xf numFmtId="9" fontId="3" fillId="0" borderId="20" xfId="55" applyFont="1" applyBorder="1" applyAlignment="1">
      <alignment horizontal="center"/>
    </xf>
    <xf numFmtId="9" fontId="3" fillId="0" borderId="29" xfId="55" applyFont="1" applyBorder="1" applyAlignment="1">
      <alignment horizontal="left"/>
    </xf>
    <xf numFmtId="176" fontId="3" fillId="0" borderId="29" xfId="0" applyNumberFormat="1" applyFont="1" applyBorder="1" applyAlignment="1">
      <alignment horizontal="left"/>
    </xf>
    <xf numFmtId="176" fontId="3" fillId="0" borderId="15" xfId="0" applyNumberFormat="1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9" fontId="3" fillId="0" borderId="20" xfId="55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9" fontId="3" fillId="0" borderId="29" xfId="55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9" fontId="3" fillId="0" borderId="29" xfId="55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176" fontId="3" fillId="0" borderId="14" xfId="0" applyNumberFormat="1" applyFont="1" applyBorder="1" applyAlignment="1">
      <alignment horizontal="center" vertical="center"/>
    </xf>
    <xf numFmtId="178" fontId="3" fillId="0" borderId="14" xfId="55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6" fontId="3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9" fontId="3" fillId="0" borderId="14" xfId="55" applyNumberFormat="1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176" fontId="2" fillId="0" borderId="23" xfId="0" applyNumberFormat="1" applyFont="1" applyBorder="1" applyAlignment="1">
      <alignment horizontal="center"/>
    </xf>
    <xf numFmtId="176" fontId="3" fillId="0" borderId="14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31" xfId="0" applyNumberFormat="1" applyFont="1" applyBorder="1" applyAlignment="1">
      <alignment horizontal="center" vertical="center" wrapText="1"/>
    </xf>
    <xf numFmtId="176" fontId="2" fillId="0" borderId="2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9" fillId="0" borderId="0" xfId="0" applyFont="1" applyAlignment="1">
      <alignment/>
    </xf>
    <xf numFmtId="176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49" fontId="0" fillId="0" borderId="14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0" fillId="0" borderId="14" xfId="0" applyBorder="1" applyAlignment="1">
      <alignment shrinkToFit="1"/>
    </xf>
    <xf numFmtId="0" fontId="0" fillId="0" borderId="14" xfId="0" applyBorder="1" applyAlignment="1">
      <alignment horizontal="center" shrinkToFit="1"/>
    </xf>
    <xf numFmtId="0" fontId="45" fillId="0" borderId="14" xfId="0" applyFont="1" applyBorder="1" applyAlignment="1">
      <alignment horizontal="center" vertical="center" wrapText="1" shrinkToFit="1"/>
    </xf>
    <xf numFmtId="0" fontId="45" fillId="0" borderId="14" xfId="0" applyFont="1" applyBorder="1" applyAlignment="1">
      <alignment horizontal="center" wrapText="1" shrinkToFit="1"/>
    </xf>
    <xf numFmtId="49" fontId="0" fillId="0" borderId="14" xfId="0" applyNumberFormat="1" applyBorder="1" applyAlignment="1">
      <alignment horizontal="center"/>
    </xf>
    <xf numFmtId="0" fontId="0" fillId="0" borderId="14" xfId="0" applyFont="1" applyBorder="1" applyAlignment="1">
      <alignment horizontal="center" shrinkToFit="1"/>
    </xf>
    <xf numFmtId="0" fontId="45" fillId="0" borderId="19" xfId="0" applyFont="1" applyBorder="1" applyAlignment="1">
      <alignment wrapText="1" shrinkToFit="1"/>
    </xf>
    <xf numFmtId="0" fontId="45" fillId="0" borderId="19" xfId="0" applyFont="1" applyBorder="1" applyAlignment="1">
      <alignment horizontal="center" wrapText="1" shrinkToFit="1"/>
    </xf>
    <xf numFmtId="0" fontId="0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wrapText="1"/>
    </xf>
    <xf numFmtId="0" fontId="0" fillId="0" borderId="21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76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wrapText="1" shrinkToFit="1"/>
    </xf>
    <xf numFmtId="0" fontId="45" fillId="0" borderId="31" xfId="0" applyFont="1" applyBorder="1" applyAlignment="1">
      <alignment horizontal="center" wrapText="1" shrinkToFit="1"/>
    </xf>
    <xf numFmtId="0" fontId="45" fillId="0" borderId="23" xfId="0" applyFont="1" applyBorder="1" applyAlignment="1">
      <alignment horizontal="center" wrapText="1" shrinkToFit="1"/>
    </xf>
    <xf numFmtId="0" fontId="3" fillId="0" borderId="1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176" fontId="3" fillId="0" borderId="20" xfId="0" applyNumberFormat="1" applyFont="1" applyBorder="1" applyAlignment="1">
      <alignment horizontal="center"/>
    </xf>
    <xf numFmtId="176" fontId="2" fillId="0" borderId="29" xfId="0" applyNumberFormat="1" applyFont="1" applyBorder="1" applyAlignment="1">
      <alignment horizontal="center" vertical="center" wrapText="1"/>
    </xf>
    <xf numFmtId="176" fontId="2" fillId="0" borderId="34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 shrinkToFit="1"/>
    </xf>
    <xf numFmtId="0" fontId="0" fillId="0" borderId="31" xfId="0" applyBorder="1" applyAlignment="1">
      <alignment horizontal="center" shrinkToFit="1"/>
    </xf>
    <xf numFmtId="0" fontId="0" fillId="0" borderId="23" xfId="0" applyBorder="1" applyAlignment="1">
      <alignment horizontal="center" shrinkToFit="1"/>
    </xf>
    <xf numFmtId="0" fontId="0" fillId="0" borderId="19" xfId="0" applyFont="1" applyBorder="1" applyAlignment="1">
      <alignment horizontal="center" shrinkToFit="1"/>
    </xf>
    <xf numFmtId="0" fontId="0" fillId="0" borderId="31" xfId="0" applyFont="1" applyBorder="1" applyAlignment="1">
      <alignment horizontal="center" shrinkToFit="1"/>
    </xf>
    <xf numFmtId="0" fontId="0" fillId="0" borderId="23" xfId="0" applyFont="1" applyBorder="1" applyAlignment="1">
      <alignment horizontal="center" shrinkToFit="1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3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31" xfId="0" applyNumberFormat="1" applyFont="1" applyBorder="1" applyAlignment="1">
      <alignment horizontal="center" vertical="center" wrapText="1"/>
    </xf>
    <xf numFmtId="176" fontId="2" fillId="0" borderId="23" xfId="0" applyNumberFormat="1" applyFont="1" applyBorder="1" applyAlignment="1">
      <alignment horizontal="center" vertical="center" wrapText="1"/>
    </xf>
    <xf numFmtId="176" fontId="3" fillId="0" borderId="20" xfId="0" applyNumberFormat="1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6" fontId="0" fillId="0" borderId="23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31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/>
    </xf>
    <xf numFmtId="0" fontId="0" fillId="0" borderId="26" xfId="0" applyBorder="1" applyAlignment="1">
      <alignment/>
    </xf>
    <xf numFmtId="176" fontId="2" fillId="0" borderId="21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 wrapText="1"/>
    </xf>
    <xf numFmtId="176" fontId="2" fillId="0" borderId="35" xfId="0" applyNumberFormat="1" applyFont="1" applyBorder="1" applyAlignment="1">
      <alignment horizontal="center" vertical="center" wrapText="1"/>
    </xf>
    <xf numFmtId="176" fontId="0" fillId="0" borderId="31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top" wrapText="1"/>
    </xf>
    <xf numFmtId="176" fontId="2" fillId="0" borderId="2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7" fillId="0" borderId="16" xfId="0" applyFont="1" applyBorder="1" applyAlignment="1">
      <alignment horizontal="left"/>
    </xf>
    <xf numFmtId="0" fontId="45" fillId="0" borderId="19" xfId="0" applyFont="1" applyBorder="1" applyAlignment="1">
      <alignment horizontal="center"/>
    </xf>
    <xf numFmtId="0" fontId="45" fillId="0" borderId="31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176" fontId="2" fillId="0" borderId="34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19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45" fillId="0" borderId="19" xfId="0" applyFont="1" applyBorder="1" applyAlignment="1">
      <alignment horizontal="center" vertical="center" wrapText="1" shrinkToFit="1"/>
    </xf>
    <xf numFmtId="0" fontId="45" fillId="0" borderId="31" xfId="0" applyFont="1" applyBorder="1" applyAlignment="1">
      <alignment horizontal="center" vertical="center" wrapText="1" shrinkToFit="1"/>
    </xf>
    <xf numFmtId="0" fontId="45" fillId="0" borderId="23" xfId="0" applyFont="1" applyBorder="1" applyAlignment="1">
      <alignment horizontal="center" vertical="center" wrapText="1" shrinkToFit="1"/>
    </xf>
    <xf numFmtId="0" fontId="0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top" wrapText="1"/>
    </xf>
    <xf numFmtId="176" fontId="3" fillId="0" borderId="15" xfId="0" applyNumberFormat="1" applyFont="1" applyBorder="1" applyAlignment="1">
      <alignment horizontal="center" vertical="top" wrapText="1"/>
    </xf>
    <xf numFmtId="176" fontId="2" fillId="0" borderId="35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9" fontId="1" fillId="0" borderId="20" xfId="0" applyNumberFormat="1" applyFont="1" applyBorder="1" applyAlignment="1">
      <alignment horizontal="center"/>
    </xf>
    <xf numFmtId="9" fontId="1" fillId="0" borderId="27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176" fontId="0" fillId="0" borderId="27" xfId="0" applyNumberForma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76" fontId="1" fillId="0" borderId="27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176" fontId="3" fillId="0" borderId="27" xfId="0" applyNumberFormat="1" applyFont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49" fontId="2" fillId="0" borderId="14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0" fillId="0" borderId="3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top" wrapText="1"/>
    </xf>
    <xf numFmtId="180" fontId="2" fillId="0" borderId="19" xfId="0" applyNumberFormat="1" applyFont="1" applyBorder="1" applyAlignment="1">
      <alignment horizontal="center" vertical="center"/>
    </xf>
    <xf numFmtId="180" fontId="0" fillId="0" borderId="31" xfId="0" applyNumberFormat="1" applyFont="1" applyBorder="1" applyAlignment="1">
      <alignment horizontal="center" vertical="center"/>
    </xf>
    <xf numFmtId="180" fontId="0" fillId="0" borderId="23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49" fontId="2" fillId="0" borderId="19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45" fillId="0" borderId="19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/>
    </xf>
    <xf numFmtId="0" fontId="45" fillId="0" borderId="31" xfId="0" applyFont="1" applyFill="1" applyBorder="1" applyAlignment="1">
      <alignment horizontal="center"/>
    </xf>
    <xf numFmtId="0" fontId="45" fillId="0" borderId="23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3" fillId="0" borderId="27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/>
    </xf>
    <xf numFmtId="176" fontId="0" fillId="0" borderId="31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176" fontId="2" fillId="0" borderId="20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1" xfId="0" applyBorder="1" applyAlignment="1">
      <alignment/>
    </xf>
    <xf numFmtId="176" fontId="2" fillId="0" borderId="27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23" xfId="0" applyBorder="1" applyAlignment="1">
      <alignment/>
    </xf>
    <xf numFmtId="0" fontId="7" fillId="0" borderId="36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49" fontId="0" fillId="0" borderId="23" xfId="0" applyNumberFormat="1" applyFont="1" applyBorder="1" applyAlignment="1">
      <alignment horizontal="center"/>
    </xf>
    <xf numFmtId="49" fontId="0" fillId="0" borderId="31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7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76"/>
  <sheetViews>
    <sheetView tabSelected="1" zoomScalePageLayoutView="0" workbookViewId="0" topLeftCell="A127">
      <selection activeCell="R5" sqref="R5"/>
    </sheetView>
  </sheetViews>
  <sheetFormatPr defaultColWidth="9.00390625" defaultRowHeight="12.75"/>
  <cols>
    <col min="1" max="1" width="4.25390625" style="0" customWidth="1"/>
    <col min="2" max="2" width="38.375" style="0" customWidth="1"/>
    <col min="3" max="3" width="6.625" style="0" customWidth="1"/>
    <col min="4" max="4" width="7.75390625" style="0" customWidth="1"/>
    <col min="5" max="5" width="7.125" style="0" customWidth="1"/>
    <col min="6" max="6" width="7.625" style="0" customWidth="1"/>
    <col min="8" max="8" width="4.875" style="0" customWidth="1"/>
    <col min="9" max="9" width="6.75390625" style="0" customWidth="1"/>
    <col min="10" max="10" width="7.00390625" style="0" customWidth="1"/>
    <col min="11" max="11" width="4.75390625" style="0" customWidth="1"/>
    <col min="12" max="12" width="8.375" style="0" customWidth="1"/>
    <col min="13" max="13" width="6.375" style="0" customWidth="1"/>
  </cols>
  <sheetData>
    <row r="1" spans="1:1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>
      <c r="A2" s="2"/>
      <c r="B2" s="4"/>
      <c r="C2" s="2"/>
      <c r="D2" s="2"/>
      <c r="E2" s="2"/>
      <c r="F2" s="2"/>
      <c r="G2" s="2"/>
      <c r="H2" s="2"/>
      <c r="I2" s="2"/>
      <c r="J2" s="4"/>
      <c r="K2" s="4"/>
      <c r="L2" s="4"/>
      <c r="M2" s="2"/>
    </row>
    <row r="3" spans="1:13" ht="15.75">
      <c r="A3" s="2"/>
      <c r="B3" s="2"/>
      <c r="C3" s="2"/>
      <c r="D3" s="2"/>
      <c r="E3" s="135"/>
      <c r="F3" s="135"/>
      <c r="H3" s="2"/>
      <c r="J3" s="135"/>
      <c r="K3" s="135"/>
      <c r="L3" s="135"/>
      <c r="M3" s="135"/>
    </row>
    <row r="4" spans="1:13" ht="15.75">
      <c r="A4" s="2"/>
      <c r="B4" s="2"/>
      <c r="C4" s="2"/>
      <c r="D4" s="2"/>
      <c r="E4" s="2"/>
      <c r="F4" s="2"/>
      <c r="G4" s="2"/>
      <c r="H4" s="2"/>
      <c r="I4" s="135"/>
      <c r="J4" s="135"/>
      <c r="K4" s="135"/>
      <c r="L4" s="135"/>
      <c r="M4" s="135"/>
    </row>
    <row r="5" spans="1:17" ht="18.75">
      <c r="A5" s="33" t="s">
        <v>92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2"/>
      <c r="N5" s="3"/>
      <c r="O5" s="3"/>
      <c r="P5" s="3"/>
      <c r="Q5" s="3"/>
    </row>
    <row r="6" spans="1:17" ht="21.75" customHeight="1" thickBot="1">
      <c r="A6" s="2"/>
      <c r="B6" s="2"/>
      <c r="C6" s="2"/>
      <c r="D6" s="278" t="s">
        <v>153</v>
      </c>
      <c r="E6" s="278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</row>
    <row r="7" spans="1:14" ht="16.5" customHeight="1" thickBot="1">
      <c r="A7" s="34" t="s">
        <v>7</v>
      </c>
      <c r="B7" s="5" t="s">
        <v>0</v>
      </c>
      <c r="C7" s="31" t="s">
        <v>16</v>
      </c>
      <c r="D7" s="44" t="s">
        <v>4</v>
      </c>
      <c r="E7" s="112"/>
      <c r="F7" s="113"/>
      <c r="G7" s="5" t="s">
        <v>5</v>
      </c>
      <c r="H7" s="6"/>
      <c r="I7" s="5" t="s">
        <v>9</v>
      </c>
      <c r="J7" s="7"/>
      <c r="K7" s="7"/>
      <c r="L7" s="57" t="s">
        <v>31</v>
      </c>
      <c r="M7" s="58"/>
      <c r="N7" s="1"/>
    </row>
    <row r="8" spans="1:13" ht="19.5" customHeight="1" thickBot="1">
      <c r="A8" s="35" t="s">
        <v>8</v>
      </c>
      <c r="B8" s="14"/>
      <c r="C8" s="32" t="s">
        <v>17</v>
      </c>
      <c r="D8" s="114" t="s">
        <v>1</v>
      </c>
      <c r="E8" s="114" t="s">
        <v>2</v>
      </c>
      <c r="F8" s="114" t="s">
        <v>3</v>
      </c>
      <c r="G8" s="16" t="s">
        <v>6</v>
      </c>
      <c r="H8" s="15"/>
      <c r="I8" s="111" t="s">
        <v>10</v>
      </c>
      <c r="J8" s="111" t="s">
        <v>11</v>
      </c>
      <c r="K8" s="111" t="s">
        <v>30</v>
      </c>
      <c r="L8" s="111" t="s">
        <v>12</v>
      </c>
      <c r="M8" s="111" t="s">
        <v>13</v>
      </c>
    </row>
    <row r="9" spans="1:13" ht="29.25" customHeight="1">
      <c r="A9" s="8"/>
      <c r="B9" s="17"/>
      <c r="C9" s="73" t="s">
        <v>37</v>
      </c>
      <c r="D9" s="74"/>
      <c r="E9" s="17"/>
      <c r="F9" s="17"/>
      <c r="G9" s="8"/>
      <c r="H9" s="8"/>
      <c r="I9" s="17"/>
      <c r="J9" s="17"/>
      <c r="K9" s="17"/>
      <c r="L9" s="17"/>
      <c r="M9" s="9"/>
    </row>
    <row r="10" spans="1:13" ht="12.75" customHeight="1">
      <c r="A10" s="187">
        <v>167</v>
      </c>
      <c r="B10" s="384" t="s">
        <v>93</v>
      </c>
      <c r="C10" s="384" t="s">
        <v>94</v>
      </c>
      <c r="D10" s="225">
        <v>5.12</v>
      </c>
      <c r="E10" s="225">
        <v>4.48</v>
      </c>
      <c r="F10" s="225">
        <v>29.01</v>
      </c>
      <c r="G10" s="194">
        <v>176.86</v>
      </c>
      <c r="H10" s="366"/>
      <c r="I10" s="189">
        <v>0.1</v>
      </c>
      <c r="J10" s="189">
        <v>1.2</v>
      </c>
      <c r="K10" s="189">
        <v>0.13</v>
      </c>
      <c r="L10" s="189">
        <v>31.84</v>
      </c>
      <c r="M10" s="189">
        <v>0.64</v>
      </c>
    </row>
    <row r="11" spans="1:13" ht="12.75" customHeight="1">
      <c r="A11" s="188"/>
      <c r="B11" s="233"/>
      <c r="C11" s="233"/>
      <c r="D11" s="233"/>
      <c r="E11" s="233"/>
      <c r="F11" s="233"/>
      <c r="G11" s="367"/>
      <c r="H11" s="368"/>
      <c r="I11" s="221"/>
      <c r="J11" s="221"/>
      <c r="K11" s="221"/>
      <c r="L11" s="221"/>
      <c r="M11" s="221"/>
    </row>
    <row r="12" spans="1:13" ht="5.25" customHeight="1">
      <c r="A12" s="188"/>
      <c r="B12" s="233"/>
      <c r="C12" s="233"/>
      <c r="D12" s="233"/>
      <c r="E12" s="233"/>
      <c r="F12" s="233"/>
      <c r="G12" s="367"/>
      <c r="H12" s="368"/>
      <c r="I12" s="221"/>
      <c r="J12" s="221"/>
      <c r="K12" s="221"/>
      <c r="L12" s="221"/>
      <c r="M12" s="221"/>
    </row>
    <row r="13" spans="1:13" ht="12" customHeight="1" hidden="1">
      <c r="A13" s="188"/>
      <c r="B13" s="233"/>
      <c r="C13" s="233"/>
      <c r="D13" s="233"/>
      <c r="E13" s="233"/>
      <c r="F13" s="233"/>
      <c r="G13" s="367"/>
      <c r="H13" s="368"/>
      <c r="I13" s="221"/>
      <c r="J13" s="221"/>
      <c r="K13" s="221"/>
      <c r="L13" s="221"/>
      <c r="M13" s="221"/>
    </row>
    <row r="14" spans="1:13" ht="12" customHeight="1" hidden="1">
      <c r="A14" s="196"/>
      <c r="B14" s="234"/>
      <c r="C14" s="234"/>
      <c r="D14" s="234"/>
      <c r="E14" s="234"/>
      <c r="F14" s="234"/>
      <c r="G14" s="369"/>
      <c r="H14" s="370"/>
      <c r="I14" s="190"/>
      <c r="J14" s="190"/>
      <c r="K14" s="190"/>
      <c r="L14" s="190"/>
      <c r="M14" s="190"/>
    </row>
    <row r="15" spans="1:13" ht="12.75" customHeight="1">
      <c r="A15" s="187">
        <v>381</v>
      </c>
      <c r="B15" s="197" t="s">
        <v>95</v>
      </c>
      <c r="C15" s="197">
        <v>180</v>
      </c>
      <c r="D15" s="225">
        <v>0.12</v>
      </c>
      <c r="E15" s="225">
        <v>0</v>
      </c>
      <c r="F15" s="225">
        <v>15.44</v>
      </c>
      <c r="G15" s="194">
        <v>62.24</v>
      </c>
      <c r="H15" s="195"/>
      <c r="I15" s="189">
        <v>0</v>
      </c>
      <c r="J15" s="189">
        <v>0.02</v>
      </c>
      <c r="K15" s="189">
        <v>0</v>
      </c>
      <c r="L15" s="189">
        <v>1.89</v>
      </c>
      <c r="M15" s="189">
        <v>0.72</v>
      </c>
    </row>
    <row r="16" spans="1:13" ht="12.75" customHeight="1">
      <c r="A16" s="230"/>
      <c r="B16" s="198"/>
      <c r="C16" s="198"/>
      <c r="D16" s="227"/>
      <c r="E16" s="227"/>
      <c r="F16" s="227"/>
      <c r="G16" s="261"/>
      <c r="H16" s="262"/>
      <c r="I16" s="190"/>
      <c r="J16" s="190"/>
      <c r="K16" s="190"/>
      <c r="L16" s="190"/>
      <c r="M16" s="190"/>
    </row>
    <row r="17" spans="1:13" ht="12.75" customHeight="1">
      <c r="A17" s="346">
        <v>496</v>
      </c>
      <c r="B17" s="218" t="s">
        <v>96</v>
      </c>
      <c r="C17" s="379" t="s">
        <v>156</v>
      </c>
      <c r="D17" s="189">
        <v>1.21</v>
      </c>
      <c r="E17" s="189">
        <v>11.3</v>
      </c>
      <c r="F17" s="189">
        <v>7.24</v>
      </c>
      <c r="G17" s="236">
        <v>135.46</v>
      </c>
      <c r="H17" s="279"/>
      <c r="I17" s="189">
        <v>0.02</v>
      </c>
      <c r="J17" s="189">
        <v>0</v>
      </c>
      <c r="K17" s="189">
        <v>0.02</v>
      </c>
      <c r="L17" s="189">
        <v>4.8</v>
      </c>
      <c r="M17" s="189">
        <v>0.19</v>
      </c>
    </row>
    <row r="18" spans="1:13" ht="11.25" customHeight="1">
      <c r="A18" s="347"/>
      <c r="B18" s="220"/>
      <c r="C18" s="380"/>
      <c r="D18" s="221"/>
      <c r="E18" s="221"/>
      <c r="F18" s="221"/>
      <c r="G18" s="238"/>
      <c r="H18" s="296"/>
      <c r="I18" s="221"/>
      <c r="J18" s="221"/>
      <c r="K18" s="221"/>
      <c r="L18" s="221"/>
      <c r="M18" s="221"/>
    </row>
    <row r="19" spans="1:13" ht="13.5" customHeight="1">
      <c r="A19" s="282" t="s">
        <v>20</v>
      </c>
      <c r="B19" s="292"/>
      <c r="C19" s="243"/>
      <c r="D19" s="40">
        <f>D10+D15+D17</f>
        <v>6.45</v>
      </c>
      <c r="E19" s="40">
        <f>E10+E15+E17</f>
        <v>15.780000000000001</v>
      </c>
      <c r="F19" s="41">
        <f>F10+F15+F17</f>
        <v>51.690000000000005</v>
      </c>
      <c r="G19" s="242">
        <f>G10+G15+G17</f>
        <v>374.56000000000006</v>
      </c>
      <c r="H19" s="377"/>
      <c r="I19" s="53">
        <f>I10+I15+I17</f>
        <v>0.12000000000000001</v>
      </c>
      <c r="J19" s="54">
        <f>J10+J15+J17</f>
        <v>1.22</v>
      </c>
      <c r="K19" s="54">
        <f>K10+K15+K17</f>
        <v>0.15</v>
      </c>
      <c r="L19" s="54">
        <f>L10+L15+L17</f>
        <v>38.529999999999994</v>
      </c>
      <c r="M19" s="104">
        <f>M10+M15+M17</f>
        <v>1.5499999999999998</v>
      </c>
    </row>
    <row r="20" spans="1:13" ht="15" customHeight="1">
      <c r="A20" s="282" t="s">
        <v>24</v>
      </c>
      <c r="B20" s="283"/>
      <c r="C20" s="243"/>
      <c r="D20" s="52"/>
      <c r="E20" s="52"/>
      <c r="F20" s="52"/>
      <c r="G20" s="81">
        <v>0.195</v>
      </c>
      <c r="H20" s="82"/>
      <c r="I20" s="79"/>
      <c r="J20" s="79"/>
      <c r="K20" s="79"/>
      <c r="L20" s="79"/>
      <c r="M20" s="79"/>
    </row>
    <row r="21" spans="1:13" ht="12" customHeight="1">
      <c r="A21" s="45"/>
      <c r="B21" s="45"/>
      <c r="C21" s="23" t="s">
        <v>29</v>
      </c>
      <c r="D21" s="8"/>
      <c r="E21" s="8"/>
      <c r="F21" s="8"/>
      <c r="G21" s="8"/>
      <c r="H21" s="37"/>
      <c r="I21" s="36"/>
      <c r="J21" s="36"/>
      <c r="K21" s="36"/>
      <c r="L21" s="36"/>
      <c r="M21" s="36"/>
    </row>
    <row r="22" spans="1:13" ht="13.5" customHeight="1">
      <c r="A22" s="187">
        <v>90</v>
      </c>
      <c r="B22" s="197" t="s">
        <v>97</v>
      </c>
      <c r="C22" s="199">
        <v>100</v>
      </c>
      <c r="D22" s="187">
        <v>101</v>
      </c>
      <c r="E22" s="187">
        <v>102</v>
      </c>
      <c r="F22" s="187">
        <v>103</v>
      </c>
      <c r="G22" s="236">
        <v>70</v>
      </c>
      <c r="H22" s="279"/>
      <c r="I22" s="189">
        <v>0.03</v>
      </c>
      <c r="J22" s="189">
        <v>1.03</v>
      </c>
      <c r="K22" s="189">
        <v>2.03</v>
      </c>
      <c r="L22" s="189">
        <v>3.03</v>
      </c>
      <c r="M22" s="189">
        <v>4.03</v>
      </c>
    </row>
    <row r="23" spans="1:13" ht="3" customHeight="1">
      <c r="A23" s="196"/>
      <c r="B23" s="198"/>
      <c r="C23" s="200"/>
      <c r="D23" s="196"/>
      <c r="E23" s="196"/>
      <c r="F23" s="196"/>
      <c r="G23" s="280"/>
      <c r="H23" s="281"/>
      <c r="I23" s="190"/>
      <c r="J23" s="190"/>
      <c r="K23" s="190"/>
      <c r="L23" s="190"/>
      <c r="M23" s="190"/>
    </row>
    <row r="24" spans="1:13" ht="14.25" customHeight="1">
      <c r="A24" s="77"/>
      <c r="B24" s="292" t="s">
        <v>32</v>
      </c>
      <c r="C24" s="293"/>
      <c r="D24" s="40">
        <f>D22+D23</f>
        <v>101</v>
      </c>
      <c r="E24" s="40">
        <f>E22+E23</f>
        <v>102</v>
      </c>
      <c r="F24" s="40">
        <f>F22+F23</f>
        <v>103</v>
      </c>
      <c r="G24" s="242">
        <v>70</v>
      </c>
      <c r="H24" s="371"/>
      <c r="I24" s="41">
        <f>I22</f>
        <v>0.03</v>
      </c>
      <c r="J24" s="41">
        <f>J22+J23</f>
        <v>1.03</v>
      </c>
      <c r="K24" s="41">
        <f>K22+K23</f>
        <v>2.03</v>
      </c>
      <c r="L24" s="41">
        <f>L22+L23</f>
        <v>3.03</v>
      </c>
      <c r="M24" s="40">
        <f>M22+M23</f>
        <v>4.03</v>
      </c>
    </row>
    <row r="25" spans="1:13" ht="13.5" customHeight="1">
      <c r="A25" s="282" t="s">
        <v>39</v>
      </c>
      <c r="B25" s="292"/>
      <c r="C25" s="293"/>
      <c r="D25" s="52"/>
      <c r="E25" s="52"/>
      <c r="F25" s="52"/>
      <c r="G25" s="84">
        <v>0.037</v>
      </c>
      <c r="H25" s="76"/>
      <c r="I25" s="76"/>
      <c r="J25" s="76"/>
      <c r="K25" s="76"/>
      <c r="L25" s="76"/>
      <c r="M25" s="76"/>
    </row>
    <row r="26" spans="1:13" ht="20.25" customHeight="1">
      <c r="A26" s="25"/>
      <c r="B26" s="8"/>
      <c r="C26" s="23"/>
      <c r="D26" s="23" t="s">
        <v>26</v>
      </c>
      <c r="E26" s="8"/>
      <c r="F26" s="23" t="s">
        <v>14</v>
      </c>
      <c r="G26" s="8"/>
      <c r="H26" s="8"/>
      <c r="I26" s="8"/>
      <c r="J26" s="8"/>
      <c r="K26" s="8"/>
      <c r="L26" s="8"/>
      <c r="M26" s="8"/>
    </row>
    <row r="27" spans="1:13" ht="14.25" customHeight="1">
      <c r="A27" s="253">
        <v>13</v>
      </c>
      <c r="B27" s="218" t="s">
        <v>98</v>
      </c>
      <c r="C27" s="218">
        <v>15</v>
      </c>
      <c r="D27" s="378">
        <v>0.48</v>
      </c>
      <c r="E27" s="378">
        <v>5.4</v>
      </c>
      <c r="F27" s="378">
        <v>1.4</v>
      </c>
      <c r="G27" s="393">
        <v>56.7</v>
      </c>
      <c r="H27" s="394"/>
      <c r="I27" s="378">
        <v>0.01</v>
      </c>
      <c r="J27" s="378">
        <v>0.7</v>
      </c>
      <c r="K27" s="378">
        <v>0.024</v>
      </c>
      <c r="L27" s="378">
        <v>15.07</v>
      </c>
      <c r="M27" s="378">
        <v>0.33</v>
      </c>
    </row>
    <row r="28" spans="1:13" ht="1.5" customHeight="1">
      <c r="A28" s="323"/>
      <c r="B28" s="219"/>
      <c r="C28" s="219"/>
      <c r="D28" s="323"/>
      <c r="E28" s="323"/>
      <c r="F28" s="323"/>
      <c r="G28" s="395"/>
      <c r="H28" s="396"/>
      <c r="I28" s="323"/>
      <c r="J28" s="323"/>
      <c r="K28" s="323"/>
      <c r="L28" s="323"/>
      <c r="M28" s="323"/>
    </row>
    <row r="29" spans="1:13" ht="12.75" customHeight="1" hidden="1">
      <c r="A29" s="324"/>
      <c r="B29" s="220"/>
      <c r="C29" s="220"/>
      <c r="D29" s="324"/>
      <c r="E29" s="324"/>
      <c r="F29" s="324"/>
      <c r="G29" s="397"/>
      <c r="H29" s="398"/>
      <c r="I29" s="324"/>
      <c r="J29" s="324"/>
      <c r="K29" s="324"/>
      <c r="L29" s="324"/>
      <c r="M29" s="324"/>
    </row>
    <row r="30" spans="1:13" ht="12.75" customHeight="1">
      <c r="A30" s="187">
        <v>56</v>
      </c>
      <c r="B30" s="256" t="s">
        <v>101</v>
      </c>
      <c r="C30" s="222">
        <v>150</v>
      </c>
      <c r="D30" s="225">
        <v>2.08</v>
      </c>
      <c r="E30" s="225">
        <v>5.69</v>
      </c>
      <c r="F30" s="225">
        <v>7.17</v>
      </c>
      <c r="G30" s="194">
        <v>88.28</v>
      </c>
      <c r="H30" s="195"/>
      <c r="I30" s="189">
        <v>0.02</v>
      </c>
      <c r="J30" s="189">
        <v>8.33</v>
      </c>
      <c r="K30" s="189">
        <v>0.04</v>
      </c>
      <c r="L30" s="189">
        <v>30.25</v>
      </c>
      <c r="M30" s="189">
        <v>0.73</v>
      </c>
    </row>
    <row r="31" spans="1:13" ht="12" customHeight="1">
      <c r="A31" s="188"/>
      <c r="B31" s="257"/>
      <c r="C31" s="223"/>
      <c r="D31" s="226"/>
      <c r="E31" s="226"/>
      <c r="F31" s="226"/>
      <c r="G31" s="263"/>
      <c r="H31" s="264"/>
      <c r="I31" s="221"/>
      <c r="J31" s="221"/>
      <c r="K31" s="221"/>
      <c r="L31" s="221"/>
      <c r="M31" s="221"/>
    </row>
    <row r="32" spans="1:13" ht="4.5" customHeight="1">
      <c r="A32" s="188"/>
      <c r="B32" s="257"/>
      <c r="C32" s="223"/>
      <c r="D32" s="226"/>
      <c r="E32" s="226"/>
      <c r="F32" s="226"/>
      <c r="G32" s="263"/>
      <c r="H32" s="264"/>
      <c r="I32" s="221"/>
      <c r="J32" s="221"/>
      <c r="K32" s="221"/>
      <c r="L32" s="221"/>
      <c r="M32" s="221"/>
    </row>
    <row r="33" spans="1:13" ht="13.5" customHeight="1" hidden="1">
      <c r="A33" s="188"/>
      <c r="B33" s="257"/>
      <c r="C33" s="223"/>
      <c r="D33" s="226"/>
      <c r="E33" s="226"/>
      <c r="F33" s="226"/>
      <c r="G33" s="263"/>
      <c r="H33" s="264"/>
      <c r="I33" s="221"/>
      <c r="J33" s="221"/>
      <c r="K33" s="221"/>
      <c r="L33" s="221"/>
      <c r="M33" s="221"/>
    </row>
    <row r="34" spans="1:13" ht="3.75" customHeight="1">
      <c r="A34" s="188"/>
      <c r="B34" s="257"/>
      <c r="C34" s="223"/>
      <c r="D34" s="226"/>
      <c r="E34" s="226"/>
      <c r="F34" s="226"/>
      <c r="G34" s="263"/>
      <c r="H34" s="264"/>
      <c r="I34" s="221"/>
      <c r="J34" s="221"/>
      <c r="K34" s="221"/>
      <c r="L34" s="221"/>
      <c r="M34" s="221"/>
    </row>
    <row r="35" spans="1:13" ht="12.75" customHeight="1" hidden="1">
      <c r="A35" s="188"/>
      <c r="B35" s="257"/>
      <c r="C35" s="223"/>
      <c r="D35" s="226"/>
      <c r="E35" s="226"/>
      <c r="F35" s="226"/>
      <c r="G35" s="263"/>
      <c r="H35" s="264"/>
      <c r="I35" s="221"/>
      <c r="J35" s="221"/>
      <c r="K35" s="221"/>
      <c r="L35" s="221"/>
      <c r="M35" s="221"/>
    </row>
    <row r="36" spans="1:13" ht="11.25" customHeight="1" hidden="1">
      <c r="A36" s="188"/>
      <c r="B36" s="257"/>
      <c r="C36" s="223"/>
      <c r="D36" s="226"/>
      <c r="E36" s="226"/>
      <c r="F36" s="226"/>
      <c r="G36" s="263"/>
      <c r="H36" s="264"/>
      <c r="I36" s="221"/>
      <c r="J36" s="221"/>
      <c r="K36" s="221"/>
      <c r="L36" s="221"/>
      <c r="M36" s="221"/>
    </row>
    <row r="37" spans="1:13" ht="12.75" customHeight="1" hidden="1">
      <c r="A37" s="188"/>
      <c r="B37" s="257"/>
      <c r="C37" s="223"/>
      <c r="D37" s="226"/>
      <c r="E37" s="226"/>
      <c r="F37" s="226"/>
      <c r="G37" s="263"/>
      <c r="H37" s="264"/>
      <c r="I37" s="221"/>
      <c r="J37" s="221"/>
      <c r="K37" s="221"/>
      <c r="L37" s="221"/>
      <c r="M37" s="221"/>
    </row>
    <row r="38" spans="1:13" ht="12" customHeight="1" hidden="1">
      <c r="A38" s="196"/>
      <c r="B38" s="258"/>
      <c r="C38" s="224"/>
      <c r="D38" s="227"/>
      <c r="E38" s="227"/>
      <c r="F38" s="227"/>
      <c r="G38" s="261"/>
      <c r="H38" s="262"/>
      <c r="I38" s="190"/>
      <c r="J38" s="190"/>
      <c r="K38" s="190"/>
      <c r="L38" s="190"/>
      <c r="M38" s="190"/>
    </row>
    <row r="39" spans="1:13" ht="12.75" customHeight="1">
      <c r="A39" s="187">
        <v>215</v>
      </c>
      <c r="B39" s="218" t="s">
        <v>100</v>
      </c>
      <c r="C39" s="218" t="s">
        <v>99</v>
      </c>
      <c r="D39" s="225">
        <v>9.57</v>
      </c>
      <c r="E39" s="225">
        <v>8.3</v>
      </c>
      <c r="F39" s="225">
        <v>0.43</v>
      </c>
      <c r="G39" s="194">
        <v>114.72</v>
      </c>
      <c r="H39" s="195"/>
      <c r="I39" s="189">
        <v>0.05</v>
      </c>
      <c r="J39" s="189">
        <v>0.15</v>
      </c>
      <c r="K39" s="189">
        <v>0.04</v>
      </c>
      <c r="L39" s="189">
        <v>16.52</v>
      </c>
      <c r="M39" s="189">
        <v>0.55</v>
      </c>
    </row>
    <row r="40" spans="1:13" ht="9.75" customHeight="1">
      <c r="A40" s="188"/>
      <c r="B40" s="219"/>
      <c r="C40" s="325"/>
      <c r="D40" s="226"/>
      <c r="E40" s="226"/>
      <c r="F40" s="226"/>
      <c r="G40" s="263"/>
      <c r="H40" s="264"/>
      <c r="I40" s="221"/>
      <c r="J40" s="221"/>
      <c r="K40" s="221"/>
      <c r="L40" s="221"/>
      <c r="M40" s="221"/>
    </row>
    <row r="41" spans="1:13" ht="12.75" customHeight="1" hidden="1">
      <c r="A41" s="188"/>
      <c r="B41" s="219"/>
      <c r="C41" s="325"/>
      <c r="D41" s="226"/>
      <c r="E41" s="226"/>
      <c r="F41" s="226"/>
      <c r="G41" s="263"/>
      <c r="H41" s="264"/>
      <c r="I41" s="221"/>
      <c r="J41" s="221"/>
      <c r="K41" s="221"/>
      <c r="L41" s="221"/>
      <c r="M41" s="221"/>
    </row>
    <row r="42" spans="1:13" ht="12.75" customHeight="1" hidden="1">
      <c r="A42" s="196"/>
      <c r="B42" s="220"/>
      <c r="C42" s="291"/>
      <c r="D42" s="227"/>
      <c r="E42" s="227"/>
      <c r="F42" s="227"/>
      <c r="G42" s="261"/>
      <c r="H42" s="262"/>
      <c r="I42" s="190"/>
      <c r="J42" s="190"/>
      <c r="K42" s="190"/>
      <c r="L42" s="190"/>
      <c r="M42" s="190"/>
    </row>
    <row r="43" spans="1:13" ht="11.25" customHeight="1">
      <c r="A43" s="187">
        <v>317</v>
      </c>
      <c r="B43" s="385" t="s">
        <v>225</v>
      </c>
      <c r="C43" s="405">
        <v>100</v>
      </c>
      <c r="D43" s="189">
        <v>2.04</v>
      </c>
      <c r="E43" s="189">
        <v>5.01</v>
      </c>
      <c r="F43" s="189">
        <v>20.97</v>
      </c>
      <c r="G43" s="236">
        <v>137.13</v>
      </c>
      <c r="H43" s="279"/>
      <c r="I43" s="215">
        <v>0.09</v>
      </c>
      <c r="J43" s="189">
        <v>3.45</v>
      </c>
      <c r="K43" s="215">
        <v>0.04</v>
      </c>
      <c r="L43" s="215">
        <v>22.86</v>
      </c>
      <c r="M43" s="215">
        <v>0.66</v>
      </c>
    </row>
    <row r="44" spans="1:13" ht="11.25" customHeight="1">
      <c r="A44" s="188"/>
      <c r="B44" s="386"/>
      <c r="C44" s="406"/>
      <c r="D44" s="221"/>
      <c r="E44" s="221"/>
      <c r="F44" s="221"/>
      <c r="G44" s="238"/>
      <c r="H44" s="296"/>
      <c r="I44" s="273"/>
      <c r="J44" s="221"/>
      <c r="K44" s="273"/>
      <c r="L44" s="273"/>
      <c r="M44" s="273"/>
    </row>
    <row r="45" spans="1:13" ht="9" customHeight="1">
      <c r="A45" s="196"/>
      <c r="B45" s="387"/>
      <c r="C45" s="407"/>
      <c r="D45" s="190"/>
      <c r="E45" s="190"/>
      <c r="F45" s="190"/>
      <c r="G45" s="280"/>
      <c r="H45" s="281"/>
      <c r="I45" s="244"/>
      <c r="J45" s="190"/>
      <c r="K45" s="244"/>
      <c r="L45" s="244"/>
      <c r="M45" s="244"/>
    </row>
    <row r="46" spans="1:13" ht="12.75" customHeight="1">
      <c r="A46" s="187">
        <v>410</v>
      </c>
      <c r="B46" s="197" t="s">
        <v>102</v>
      </c>
      <c r="C46" s="381">
        <v>100</v>
      </c>
      <c r="D46" s="225">
        <v>0.11</v>
      </c>
      <c r="E46" s="225">
        <v>0.03</v>
      </c>
      <c r="F46" s="225">
        <v>21.07</v>
      </c>
      <c r="G46" s="194">
        <v>84.99</v>
      </c>
      <c r="H46" s="195"/>
      <c r="I46" s="189">
        <v>0</v>
      </c>
      <c r="J46" s="189">
        <v>0.75</v>
      </c>
      <c r="K46" s="189">
        <v>0</v>
      </c>
      <c r="L46" s="189">
        <v>2.66</v>
      </c>
      <c r="M46" s="189">
        <v>0.15</v>
      </c>
    </row>
    <row r="47" spans="1:13" ht="9" customHeight="1">
      <c r="A47" s="188"/>
      <c r="B47" s="404"/>
      <c r="C47" s="382"/>
      <c r="D47" s="226"/>
      <c r="E47" s="226"/>
      <c r="F47" s="226"/>
      <c r="G47" s="263"/>
      <c r="H47" s="264"/>
      <c r="I47" s="221"/>
      <c r="J47" s="221"/>
      <c r="K47" s="221"/>
      <c r="L47" s="221"/>
      <c r="M47" s="221"/>
    </row>
    <row r="48" spans="1:13" ht="11.25" customHeight="1" hidden="1">
      <c r="A48" s="196"/>
      <c r="B48" s="198"/>
      <c r="C48" s="383"/>
      <c r="D48" s="227"/>
      <c r="E48" s="227"/>
      <c r="F48" s="227"/>
      <c r="G48" s="261"/>
      <c r="H48" s="262"/>
      <c r="I48" s="190"/>
      <c r="J48" s="190"/>
      <c r="K48" s="190"/>
      <c r="L48" s="190"/>
      <c r="M48" s="190"/>
    </row>
    <row r="49" spans="1:13" ht="14.25" customHeight="1">
      <c r="A49" s="22"/>
      <c r="B49" s="108" t="s">
        <v>104</v>
      </c>
      <c r="C49" s="145">
        <v>20</v>
      </c>
      <c r="D49" s="61">
        <v>2.8</v>
      </c>
      <c r="E49" s="61">
        <v>0.55</v>
      </c>
      <c r="F49" s="64">
        <v>21.65</v>
      </c>
      <c r="G49" s="271">
        <v>99.5</v>
      </c>
      <c r="H49" s="192"/>
      <c r="I49" s="62">
        <v>0.11</v>
      </c>
      <c r="J49" s="63"/>
      <c r="K49" s="63"/>
      <c r="L49" s="63">
        <v>34</v>
      </c>
      <c r="M49" s="63">
        <v>2.3</v>
      </c>
    </row>
    <row r="50" spans="1:13" ht="12.75">
      <c r="A50" s="19"/>
      <c r="B50" s="108" t="s">
        <v>103</v>
      </c>
      <c r="C50" s="146">
        <v>20</v>
      </c>
      <c r="D50" s="63">
        <v>4.05</v>
      </c>
      <c r="E50" s="63">
        <v>0.6</v>
      </c>
      <c r="F50" s="63">
        <v>21</v>
      </c>
      <c r="G50" s="191">
        <v>101.5</v>
      </c>
      <c r="H50" s="192"/>
      <c r="I50" s="63">
        <v>0.21</v>
      </c>
      <c r="J50" s="63"/>
      <c r="K50" s="63"/>
      <c r="L50" s="63">
        <v>3.7</v>
      </c>
      <c r="M50" s="63">
        <v>2.8</v>
      </c>
    </row>
    <row r="51" spans="1:13" ht="13.5" customHeight="1">
      <c r="A51" s="181" t="s">
        <v>18</v>
      </c>
      <c r="B51" s="182"/>
      <c r="C51" s="183"/>
      <c r="D51" s="65">
        <f>D27+D30+D39+D43+D46+D49+D50</f>
        <v>21.130000000000003</v>
      </c>
      <c r="E51" s="65">
        <f>E27+E30+E39+E43+E46+E49+E50</f>
        <v>25.580000000000002</v>
      </c>
      <c r="F51" s="65">
        <f>F27+F30+F39+F43+F46+F49+F50</f>
        <v>93.69</v>
      </c>
      <c r="G51" s="228">
        <f>G27+G30+G39+G43+G46+G49+G50</f>
        <v>682.82</v>
      </c>
      <c r="H51" s="229"/>
      <c r="I51" s="67">
        <f>I27+I30+I39+I43+I46+I49+I50</f>
        <v>0.49</v>
      </c>
      <c r="J51" s="67">
        <f>J27+J30+J39+J43+J46+J49+J50</f>
        <v>13.379999999999999</v>
      </c>
      <c r="K51" s="67">
        <f>K27+K30+K39+K43+K46+K49+K50</f>
        <v>0.14400000000000002</v>
      </c>
      <c r="L51" s="67">
        <f>L27+L30+L39+L43+L46+L49+L50</f>
        <v>125.06</v>
      </c>
      <c r="M51" s="67">
        <f>M27+M30+M39+M43+M46+M49+M50</f>
        <v>7.52</v>
      </c>
    </row>
    <row r="52" spans="1:13" ht="13.5" customHeight="1">
      <c r="A52" s="282" t="s">
        <v>25</v>
      </c>
      <c r="B52" s="283"/>
      <c r="C52" s="283"/>
      <c r="D52" s="52"/>
      <c r="E52" s="52"/>
      <c r="F52" s="52"/>
      <c r="G52" s="83">
        <v>0.36</v>
      </c>
      <c r="H52" s="93"/>
      <c r="I52" s="94"/>
      <c r="J52" s="94"/>
      <c r="K52" s="94"/>
      <c r="L52" s="94"/>
      <c r="M52" s="94"/>
    </row>
    <row r="53" spans="1:13" ht="18.75" customHeight="1">
      <c r="A53" s="47"/>
      <c r="B53" s="47"/>
      <c r="C53" s="47"/>
      <c r="D53" s="23" t="s">
        <v>26</v>
      </c>
      <c r="E53" s="8"/>
      <c r="F53" s="23" t="s">
        <v>33</v>
      </c>
      <c r="G53" s="68"/>
      <c r="H53" s="92"/>
      <c r="I53" s="92"/>
      <c r="J53" s="92"/>
      <c r="K53" s="92"/>
      <c r="L53" s="92"/>
      <c r="M53" s="92"/>
    </row>
    <row r="54" spans="1:13" ht="13.5" customHeight="1">
      <c r="A54" s="187">
        <v>214</v>
      </c>
      <c r="B54" s="218" t="s">
        <v>105</v>
      </c>
      <c r="C54" s="337">
        <v>30</v>
      </c>
      <c r="D54" s="225">
        <v>7.82</v>
      </c>
      <c r="E54" s="225">
        <v>1.64</v>
      </c>
      <c r="F54" s="225">
        <v>31.17</v>
      </c>
      <c r="G54" s="194">
        <v>170.78</v>
      </c>
      <c r="H54" s="195"/>
      <c r="I54" s="189">
        <v>0.08</v>
      </c>
      <c r="J54" s="189">
        <v>4.65</v>
      </c>
      <c r="K54" s="189">
        <v>0.12</v>
      </c>
      <c r="L54" s="189">
        <v>50.54</v>
      </c>
      <c r="M54" s="189">
        <v>2.07</v>
      </c>
    </row>
    <row r="55" spans="1:13" ht="3" customHeight="1">
      <c r="A55" s="188"/>
      <c r="B55" s="219"/>
      <c r="C55" s="325"/>
      <c r="D55" s="226"/>
      <c r="E55" s="226"/>
      <c r="F55" s="226"/>
      <c r="G55" s="263"/>
      <c r="H55" s="264"/>
      <c r="I55" s="221"/>
      <c r="J55" s="221"/>
      <c r="K55" s="221"/>
      <c r="L55" s="221"/>
      <c r="M55" s="221"/>
    </row>
    <row r="56" spans="1:13" ht="9" customHeight="1" hidden="1">
      <c r="A56" s="188"/>
      <c r="B56" s="219"/>
      <c r="C56" s="325"/>
      <c r="D56" s="226"/>
      <c r="E56" s="226"/>
      <c r="F56" s="226"/>
      <c r="G56" s="263"/>
      <c r="H56" s="264"/>
      <c r="I56" s="221"/>
      <c r="J56" s="221"/>
      <c r="K56" s="221"/>
      <c r="L56" s="221"/>
      <c r="M56" s="221"/>
    </row>
    <row r="57" spans="1:13" ht="12" customHeight="1" hidden="1">
      <c r="A57" s="188"/>
      <c r="B57" s="219"/>
      <c r="C57" s="325"/>
      <c r="D57" s="226"/>
      <c r="E57" s="226"/>
      <c r="F57" s="226"/>
      <c r="G57" s="263"/>
      <c r="H57" s="264"/>
      <c r="I57" s="221"/>
      <c r="J57" s="221"/>
      <c r="K57" s="221"/>
      <c r="L57" s="221"/>
      <c r="M57" s="221"/>
    </row>
    <row r="58" spans="1:13" ht="12" customHeight="1" hidden="1">
      <c r="A58" s="188"/>
      <c r="B58" s="220"/>
      <c r="C58" s="291"/>
      <c r="D58" s="226"/>
      <c r="E58" s="226"/>
      <c r="F58" s="226"/>
      <c r="G58" s="263"/>
      <c r="H58" s="264"/>
      <c r="I58" s="221"/>
      <c r="J58" s="221"/>
      <c r="K58" s="221"/>
      <c r="L58" s="221"/>
      <c r="M58" s="221"/>
    </row>
    <row r="59" spans="1:13" ht="12" customHeight="1">
      <c r="A59" s="19">
        <v>405</v>
      </c>
      <c r="B59" s="108" t="s">
        <v>106</v>
      </c>
      <c r="C59" s="145">
        <v>170</v>
      </c>
      <c r="D59" s="63">
        <v>5.59</v>
      </c>
      <c r="E59" s="63">
        <v>6.38</v>
      </c>
      <c r="F59" s="63">
        <v>10.08</v>
      </c>
      <c r="G59" s="191">
        <v>120.12</v>
      </c>
      <c r="H59" s="192"/>
      <c r="I59" s="63">
        <v>0.03</v>
      </c>
      <c r="J59" s="63">
        <v>0.5</v>
      </c>
      <c r="K59" s="63">
        <v>0.15</v>
      </c>
      <c r="L59" s="63">
        <v>200.86</v>
      </c>
      <c r="M59" s="63">
        <v>0.17</v>
      </c>
    </row>
    <row r="60" spans="1:13" ht="15" customHeight="1">
      <c r="A60" s="181" t="s">
        <v>34</v>
      </c>
      <c r="B60" s="182"/>
      <c r="C60" s="183"/>
      <c r="D60" s="65">
        <f>D54+D59</f>
        <v>13.41</v>
      </c>
      <c r="E60" s="65">
        <f>E54+E59</f>
        <v>8.02</v>
      </c>
      <c r="F60" s="65">
        <f>F54+F59</f>
        <v>41.25</v>
      </c>
      <c r="G60" s="228">
        <f>G54+G59</f>
        <v>290.9</v>
      </c>
      <c r="H60" s="229"/>
      <c r="I60" s="66">
        <f>I54+I59</f>
        <v>0.11</v>
      </c>
      <c r="J60" s="66">
        <f>J54+J59</f>
        <v>5.15</v>
      </c>
      <c r="K60" s="66">
        <f>K54+K59</f>
        <v>0.27</v>
      </c>
      <c r="L60" s="66">
        <f>L54+L59</f>
        <v>251.4</v>
      </c>
      <c r="M60" s="65">
        <f>M54+M59</f>
        <v>2.2399999999999998</v>
      </c>
    </row>
    <row r="61" spans="1:13" ht="13.5" customHeight="1">
      <c r="A61" s="181" t="s">
        <v>36</v>
      </c>
      <c r="B61" s="182"/>
      <c r="C61" s="182"/>
      <c r="D61" s="26"/>
      <c r="E61" s="26"/>
      <c r="F61" s="26"/>
      <c r="G61" s="116">
        <v>0.153</v>
      </c>
      <c r="H61" s="100"/>
      <c r="I61" s="11"/>
      <c r="J61" s="11"/>
      <c r="K61" s="11"/>
      <c r="L61" s="11"/>
      <c r="M61" s="11"/>
    </row>
    <row r="62" spans="1:13" ht="14.25" customHeight="1">
      <c r="A62" s="71"/>
      <c r="B62" s="71"/>
      <c r="C62" s="71"/>
      <c r="D62" s="72"/>
      <c r="E62" s="72"/>
      <c r="F62" s="72"/>
      <c r="G62" s="72"/>
      <c r="H62" s="118"/>
      <c r="I62" s="72"/>
      <c r="J62" s="72"/>
      <c r="K62" s="72"/>
      <c r="L62" s="72"/>
      <c r="M62" s="72"/>
    </row>
    <row r="63" spans="1:13" ht="19.5" customHeight="1">
      <c r="A63" s="71"/>
      <c r="B63" s="71"/>
      <c r="C63" s="71"/>
      <c r="D63" s="23" t="s">
        <v>26</v>
      </c>
      <c r="E63" s="8"/>
      <c r="F63" s="23" t="s">
        <v>75</v>
      </c>
      <c r="G63" s="72"/>
      <c r="H63" s="118"/>
      <c r="I63" s="72"/>
      <c r="J63" s="72"/>
      <c r="K63" s="72"/>
      <c r="L63" s="72"/>
      <c r="M63" s="72"/>
    </row>
    <row r="64" spans="1:13" ht="14.25" customHeight="1">
      <c r="A64" s="48">
        <v>93</v>
      </c>
      <c r="B64" s="108" t="s">
        <v>107</v>
      </c>
      <c r="C64" s="108" t="s">
        <v>108</v>
      </c>
      <c r="D64" s="129">
        <v>2.67</v>
      </c>
      <c r="E64" s="129">
        <v>9.65</v>
      </c>
      <c r="F64" s="129">
        <v>10.64</v>
      </c>
      <c r="G64" s="194">
        <v>140.11</v>
      </c>
      <c r="H64" s="195"/>
      <c r="I64" s="50">
        <v>0.09</v>
      </c>
      <c r="J64" s="50">
        <v>7.24</v>
      </c>
      <c r="K64" s="50">
        <v>0.06</v>
      </c>
      <c r="L64" s="50">
        <v>63.78</v>
      </c>
      <c r="M64" s="50">
        <v>0.58</v>
      </c>
    </row>
    <row r="65" spans="1:13" ht="12.75" customHeight="1">
      <c r="A65" s="187">
        <v>394</v>
      </c>
      <c r="B65" s="231" t="s">
        <v>109</v>
      </c>
      <c r="C65" s="215">
        <v>180</v>
      </c>
      <c r="D65" s="189">
        <v>1.36</v>
      </c>
      <c r="E65" s="189">
        <v>0</v>
      </c>
      <c r="F65" s="215">
        <v>29.02</v>
      </c>
      <c r="G65" s="236">
        <v>121.52</v>
      </c>
      <c r="H65" s="237"/>
      <c r="I65" s="189">
        <v>0</v>
      </c>
      <c r="J65" s="189">
        <v>0</v>
      </c>
      <c r="K65" s="189">
        <v>0</v>
      </c>
      <c r="L65" s="189">
        <v>0.68</v>
      </c>
      <c r="M65" s="189">
        <v>0.1</v>
      </c>
    </row>
    <row r="66" spans="1:13" ht="2.25" customHeight="1">
      <c r="A66" s="247"/>
      <c r="B66" s="233"/>
      <c r="C66" s="273"/>
      <c r="D66" s="221"/>
      <c r="E66" s="221"/>
      <c r="F66" s="273"/>
      <c r="G66" s="238"/>
      <c r="H66" s="239"/>
      <c r="I66" s="221"/>
      <c r="J66" s="221"/>
      <c r="K66" s="221"/>
      <c r="L66" s="221"/>
      <c r="M66" s="221"/>
    </row>
    <row r="67" spans="1:13" ht="13.5" customHeight="1" hidden="1">
      <c r="A67" s="248"/>
      <c r="B67" s="234"/>
      <c r="C67" s="291"/>
      <c r="D67" s="235"/>
      <c r="E67" s="235"/>
      <c r="F67" s="217"/>
      <c r="G67" s="240"/>
      <c r="H67" s="241"/>
      <c r="I67" s="235"/>
      <c r="J67" s="235"/>
      <c r="K67" s="235"/>
      <c r="L67" s="235"/>
      <c r="M67" s="235"/>
    </row>
    <row r="68" spans="1:13" ht="13.5" customHeight="1">
      <c r="A68" s="19"/>
      <c r="B68" s="108" t="s">
        <v>103</v>
      </c>
      <c r="C68" s="146">
        <v>40</v>
      </c>
      <c r="D68" s="63">
        <v>4.05</v>
      </c>
      <c r="E68" s="63">
        <v>0.6</v>
      </c>
      <c r="F68" s="63">
        <v>21</v>
      </c>
      <c r="G68" s="191">
        <v>101.5</v>
      </c>
      <c r="H68" s="192"/>
      <c r="I68" s="63">
        <v>0.21</v>
      </c>
      <c r="J68" s="63"/>
      <c r="K68" s="63"/>
      <c r="L68" s="63">
        <v>3.7</v>
      </c>
      <c r="M68" s="63">
        <v>2.8</v>
      </c>
    </row>
    <row r="69" spans="1:13" ht="15" customHeight="1">
      <c r="A69" s="181" t="s">
        <v>76</v>
      </c>
      <c r="B69" s="182"/>
      <c r="C69" s="183"/>
      <c r="D69" s="65">
        <f>SUM(D64:D68)</f>
        <v>8.08</v>
      </c>
      <c r="E69" s="65">
        <f>SUM(E64:E68)</f>
        <v>10.25</v>
      </c>
      <c r="F69" s="65">
        <f>SUM(F64:F68)</f>
        <v>60.66</v>
      </c>
      <c r="G69" s="228">
        <f>SUM(G64:H68)</f>
        <v>363.13</v>
      </c>
      <c r="H69" s="229"/>
      <c r="I69" s="66">
        <f>SUM(I64:I68)</f>
        <v>0.3</v>
      </c>
      <c r="J69" s="66">
        <f>SUM(J64:J68)</f>
        <v>7.24</v>
      </c>
      <c r="K69" s="66">
        <f>SUM(K64:K68)</f>
        <v>0.06</v>
      </c>
      <c r="L69" s="66">
        <f>SUM(L64:L68)</f>
        <v>68.16000000000001</v>
      </c>
      <c r="M69" s="65">
        <f>SUM(M64:M68)</f>
        <v>3.4799999999999995</v>
      </c>
    </row>
    <row r="70" spans="1:13" ht="15" customHeight="1">
      <c r="A70" s="181" t="s">
        <v>77</v>
      </c>
      <c r="B70" s="182"/>
      <c r="C70" s="182"/>
      <c r="D70" s="26"/>
      <c r="E70" s="26"/>
      <c r="F70" s="26"/>
      <c r="G70" s="116">
        <v>0.194</v>
      </c>
      <c r="H70" s="38"/>
      <c r="I70" s="78"/>
      <c r="J70" s="78"/>
      <c r="K70" s="78"/>
      <c r="L70" s="78"/>
      <c r="M70" s="78"/>
    </row>
    <row r="71" spans="1:13" ht="15" customHeight="1">
      <c r="A71" s="181" t="s">
        <v>35</v>
      </c>
      <c r="B71" s="182"/>
      <c r="C71" s="183"/>
      <c r="D71" s="69">
        <f>D19+D24+D51+D60+D69</f>
        <v>150.07000000000002</v>
      </c>
      <c r="E71" s="69">
        <f>E19+E24+E51+E60+E69</f>
        <v>161.63000000000002</v>
      </c>
      <c r="F71" s="69">
        <f>F19+F24+F51+F60+F69</f>
        <v>350.28999999999996</v>
      </c>
      <c r="G71" s="193">
        <f>G19+G24+G51+G60+G69</f>
        <v>1781.4100000000003</v>
      </c>
      <c r="H71" s="192"/>
      <c r="I71" s="70">
        <f>I19+I24+I51+I60+I69</f>
        <v>1.05</v>
      </c>
      <c r="J71" s="70">
        <f>J19+J24+J51+J60+J69</f>
        <v>28.020000000000003</v>
      </c>
      <c r="K71" s="70">
        <f>K19+K24+K51+K60+K69</f>
        <v>2.654</v>
      </c>
      <c r="L71" s="70">
        <f>L19+L24+L51+L60+L69</f>
        <v>486.18</v>
      </c>
      <c r="M71" s="69">
        <f>M19+M24+M51+M60+M69</f>
        <v>18.82</v>
      </c>
    </row>
    <row r="72" spans="1:13" ht="15" customHeight="1">
      <c r="A72" s="71"/>
      <c r="B72" s="71"/>
      <c r="C72" s="71"/>
      <c r="D72" s="119"/>
      <c r="E72" s="119"/>
      <c r="F72" s="119"/>
      <c r="G72" s="119"/>
      <c r="H72" s="120"/>
      <c r="I72" s="119"/>
      <c r="J72" s="119"/>
      <c r="K72" s="119"/>
      <c r="L72" s="119"/>
      <c r="M72" s="119"/>
    </row>
    <row r="73" spans="1:13" ht="27.75" customHeight="1">
      <c r="A73" s="71"/>
      <c r="B73" s="71"/>
      <c r="C73" s="75" t="s">
        <v>38</v>
      </c>
      <c r="D73" s="8"/>
      <c r="E73" s="24"/>
      <c r="F73" s="24"/>
      <c r="G73" s="24"/>
      <c r="H73" s="72"/>
      <c r="I73" s="72"/>
      <c r="J73" s="72"/>
      <c r="K73" s="72"/>
      <c r="L73" s="72"/>
      <c r="M73" s="72"/>
    </row>
    <row r="74" spans="1:13" ht="13.5" customHeight="1">
      <c r="A74" s="48">
        <v>162</v>
      </c>
      <c r="B74" s="141" t="s">
        <v>110</v>
      </c>
      <c r="C74" s="148">
        <v>150</v>
      </c>
      <c r="D74" s="129">
        <v>6.33</v>
      </c>
      <c r="E74" s="129">
        <v>6</v>
      </c>
      <c r="F74" s="129">
        <v>28.33</v>
      </c>
      <c r="G74" s="194">
        <v>192.62</v>
      </c>
      <c r="H74" s="195"/>
      <c r="I74" s="50">
        <v>0.12</v>
      </c>
      <c r="J74" s="50">
        <v>0.3</v>
      </c>
      <c r="K74" s="50">
        <v>0.12</v>
      </c>
      <c r="L74" s="50">
        <v>120.4</v>
      </c>
      <c r="M74" s="50">
        <v>0.98</v>
      </c>
    </row>
    <row r="75" spans="1:13" ht="13.5" customHeight="1">
      <c r="A75" s="48">
        <v>261</v>
      </c>
      <c r="B75" s="142" t="s">
        <v>111</v>
      </c>
      <c r="C75" s="148">
        <v>180</v>
      </c>
      <c r="D75" s="129">
        <v>1.32</v>
      </c>
      <c r="E75" s="129">
        <v>0.02</v>
      </c>
      <c r="F75" s="129">
        <v>15.76</v>
      </c>
      <c r="G75" s="194">
        <v>68.5</v>
      </c>
      <c r="H75" s="195"/>
      <c r="I75" s="50">
        <v>0.01</v>
      </c>
      <c r="J75" s="50">
        <v>0.56</v>
      </c>
      <c r="K75" s="50">
        <v>0.03</v>
      </c>
      <c r="L75" s="50">
        <v>53.09</v>
      </c>
      <c r="M75" s="50">
        <v>0.91</v>
      </c>
    </row>
    <row r="76" spans="1:13" ht="14.25" customHeight="1">
      <c r="A76" s="48">
        <v>486</v>
      </c>
      <c r="B76" s="108" t="s">
        <v>112</v>
      </c>
      <c r="C76" s="144" t="s">
        <v>113</v>
      </c>
      <c r="D76" s="56">
        <v>6.38</v>
      </c>
      <c r="E76" s="56">
        <v>5.4</v>
      </c>
      <c r="F76" s="56">
        <v>7.25</v>
      </c>
      <c r="G76" s="236">
        <v>103.1</v>
      </c>
      <c r="H76" s="279"/>
      <c r="I76" s="50">
        <v>0.02</v>
      </c>
      <c r="J76" s="50">
        <v>0</v>
      </c>
      <c r="K76" s="50">
        <v>0.04</v>
      </c>
      <c r="L76" s="50">
        <v>4.28</v>
      </c>
      <c r="M76" s="50">
        <v>0.53</v>
      </c>
    </row>
    <row r="77" spans="1:13" ht="13.5" customHeight="1">
      <c r="A77" s="282" t="s">
        <v>20</v>
      </c>
      <c r="B77" s="292"/>
      <c r="C77" s="52"/>
      <c r="D77" s="40">
        <f>D74+D75+D76</f>
        <v>14.030000000000001</v>
      </c>
      <c r="E77" s="40">
        <f>E74+E75+E76</f>
        <v>11.42</v>
      </c>
      <c r="F77" s="41">
        <f>F74+F75+F76</f>
        <v>51.339999999999996</v>
      </c>
      <c r="G77" s="242">
        <f>G74+G75+G76</f>
        <v>364.22</v>
      </c>
      <c r="H77" s="243"/>
      <c r="I77" s="53">
        <f>I74+I75+I76</f>
        <v>0.15</v>
      </c>
      <c r="J77" s="54">
        <f>J74+J75+J76</f>
        <v>0.8600000000000001</v>
      </c>
      <c r="K77" s="54">
        <f>K74+K75+K76</f>
        <v>0.19</v>
      </c>
      <c r="L77" s="54">
        <f>L74+L75+L76</f>
        <v>177.77</v>
      </c>
      <c r="M77" s="40">
        <f>M74+M75+M76</f>
        <v>2.42</v>
      </c>
    </row>
    <row r="78" spans="1:13" ht="15" customHeight="1">
      <c r="A78" s="282" t="s">
        <v>24</v>
      </c>
      <c r="B78" s="283"/>
      <c r="C78" s="52"/>
      <c r="D78" s="52"/>
      <c r="E78" s="52"/>
      <c r="F78" s="52"/>
      <c r="G78" s="81">
        <v>0.2</v>
      </c>
      <c r="H78" s="82"/>
      <c r="I78" s="79"/>
      <c r="J78" s="79"/>
      <c r="K78" s="79"/>
      <c r="L78" s="79"/>
      <c r="M78" s="79"/>
    </row>
    <row r="79" spans="1:13" ht="21" customHeight="1">
      <c r="A79" s="45"/>
      <c r="B79" s="45"/>
      <c r="C79" s="23" t="s">
        <v>40</v>
      </c>
      <c r="D79" s="8"/>
      <c r="E79" s="8"/>
      <c r="F79" s="8"/>
      <c r="G79" s="8"/>
      <c r="H79" s="37"/>
      <c r="I79" s="36"/>
      <c r="J79" s="36"/>
      <c r="K79" s="36"/>
      <c r="L79" s="36"/>
      <c r="M79" s="36"/>
    </row>
    <row r="80" spans="1:13" ht="13.5" customHeight="1">
      <c r="A80" s="187">
        <v>90</v>
      </c>
      <c r="B80" s="197" t="s">
        <v>206</v>
      </c>
      <c r="C80" s="199">
        <v>100</v>
      </c>
      <c r="D80" s="187">
        <v>1.5</v>
      </c>
      <c r="E80" s="187">
        <v>0.1</v>
      </c>
      <c r="F80" s="187">
        <v>21</v>
      </c>
      <c r="G80" s="236">
        <v>70</v>
      </c>
      <c r="H80" s="279"/>
      <c r="I80" s="189">
        <v>0.04</v>
      </c>
      <c r="J80" s="189">
        <v>10</v>
      </c>
      <c r="K80" s="189">
        <v>0.05</v>
      </c>
      <c r="L80" s="189">
        <v>8</v>
      </c>
      <c r="M80" s="189">
        <v>0.6</v>
      </c>
    </row>
    <row r="81" spans="1:13" ht="13.5" customHeight="1">
      <c r="A81" s="196"/>
      <c r="B81" s="198"/>
      <c r="C81" s="200"/>
      <c r="D81" s="196"/>
      <c r="E81" s="196"/>
      <c r="F81" s="196"/>
      <c r="G81" s="280"/>
      <c r="H81" s="281"/>
      <c r="I81" s="190"/>
      <c r="J81" s="190"/>
      <c r="K81" s="190"/>
      <c r="L81" s="190"/>
      <c r="M81" s="190"/>
    </row>
    <row r="82" spans="1:13" ht="14.25" customHeight="1">
      <c r="A82" s="22"/>
      <c r="B82" s="292" t="s">
        <v>32</v>
      </c>
      <c r="C82" s="293"/>
      <c r="D82" s="40">
        <v>1.5</v>
      </c>
      <c r="E82" s="40">
        <v>0.1</v>
      </c>
      <c r="F82" s="115">
        <v>21</v>
      </c>
      <c r="G82" s="242">
        <v>70</v>
      </c>
      <c r="H82" s="371"/>
      <c r="I82" s="40">
        <v>0.04</v>
      </c>
      <c r="J82" s="40">
        <v>10</v>
      </c>
      <c r="K82" s="40">
        <v>0.05</v>
      </c>
      <c r="L82" s="40">
        <v>8</v>
      </c>
      <c r="M82" s="40">
        <v>0.6</v>
      </c>
    </row>
    <row r="83" spans="1:13" ht="14.25" customHeight="1">
      <c r="A83" s="282" t="s">
        <v>39</v>
      </c>
      <c r="B83" s="283"/>
      <c r="C83" s="243"/>
      <c r="D83" s="52"/>
      <c r="E83" s="52"/>
      <c r="F83" s="52"/>
      <c r="G83" s="83">
        <v>0.05</v>
      </c>
      <c r="H83" s="45"/>
      <c r="I83" s="76"/>
      <c r="J83" s="76"/>
      <c r="K83" s="76"/>
      <c r="L83" s="76"/>
      <c r="M83" s="76"/>
    </row>
    <row r="84" spans="1:13" ht="24" customHeight="1">
      <c r="A84" s="29"/>
      <c r="B84" s="8"/>
      <c r="C84" s="23" t="s">
        <v>27</v>
      </c>
      <c r="D84" s="8"/>
      <c r="E84" s="23" t="s">
        <v>14</v>
      </c>
      <c r="G84" s="8"/>
      <c r="H84" s="8"/>
      <c r="I84" s="8"/>
      <c r="J84" s="8"/>
      <c r="K84" s="8"/>
      <c r="L84" s="8"/>
      <c r="M84" s="8"/>
    </row>
    <row r="85" spans="1:13" ht="14.25" customHeight="1">
      <c r="A85" s="48">
        <v>19</v>
      </c>
      <c r="B85" s="149" t="s">
        <v>114</v>
      </c>
      <c r="C85" s="145">
        <v>30</v>
      </c>
      <c r="D85" s="102">
        <v>0.79</v>
      </c>
      <c r="E85" s="102">
        <v>1.98</v>
      </c>
      <c r="F85" s="102">
        <v>1.78</v>
      </c>
      <c r="G85" s="391">
        <v>28.1</v>
      </c>
      <c r="H85" s="392"/>
      <c r="I85" s="39">
        <v>0.01</v>
      </c>
      <c r="J85" s="39">
        <v>2.6</v>
      </c>
      <c r="K85" s="39">
        <v>0.02</v>
      </c>
      <c r="L85" s="39">
        <v>6.9</v>
      </c>
      <c r="M85" s="39">
        <v>0.25</v>
      </c>
    </row>
    <row r="86" spans="1:13" ht="13.5" customHeight="1">
      <c r="A86" s="126">
        <v>67</v>
      </c>
      <c r="B86" s="108" t="s">
        <v>226</v>
      </c>
      <c r="C86" s="145">
        <v>150</v>
      </c>
      <c r="D86" s="130">
        <v>5.77</v>
      </c>
      <c r="E86" s="130">
        <v>4.19</v>
      </c>
      <c r="F86" s="130">
        <v>15.7</v>
      </c>
      <c r="G86" s="263">
        <v>123.6</v>
      </c>
      <c r="H86" s="264"/>
      <c r="I86" s="127">
        <v>0.11</v>
      </c>
      <c r="J86" s="127">
        <v>3.13</v>
      </c>
      <c r="K86" s="127">
        <v>0.04</v>
      </c>
      <c r="L86" s="127">
        <v>12.26</v>
      </c>
      <c r="M86" s="127">
        <v>0.67</v>
      </c>
    </row>
    <row r="87" spans="1:13" ht="12" customHeight="1">
      <c r="A87" s="48">
        <v>255</v>
      </c>
      <c r="B87" s="108" t="s">
        <v>227</v>
      </c>
      <c r="C87" s="145" t="s">
        <v>126</v>
      </c>
      <c r="D87" s="129">
        <v>10.43</v>
      </c>
      <c r="E87" s="129">
        <v>8.72</v>
      </c>
      <c r="F87" s="129">
        <v>13.81</v>
      </c>
      <c r="G87" s="194">
        <v>175.44</v>
      </c>
      <c r="H87" s="195"/>
      <c r="I87" s="50">
        <v>0.04</v>
      </c>
      <c r="J87" s="50">
        <v>0.1</v>
      </c>
      <c r="K87" s="50">
        <v>0.06</v>
      </c>
      <c r="L87" s="50">
        <v>22.53</v>
      </c>
      <c r="M87" s="50">
        <v>1.13</v>
      </c>
    </row>
    <row r="88" spans="1:30" ht="13.5" customHeight="1">
      <c r="A88" s="48">
        <v>312</v>
      </c>
      <c r="B88" s="108" t="s">
        <v>115</v>
      </c>
      <c r="C88" s="145">
        <v>100</v>
      </c>
      <c r="D88" s="50">
        <v>2.91</v>
      </c>
      <c r="E88" s="50">
        <v>3.5</v>
      </c>
      <c r="F88" s="50">
        <v>11.8</v>
      </c>
      <c r="G88" s="236">
        <v>90.5</v>
      </c>
      <c r="H88" s="279"/>
      <c r="I88" s="51">
        <v>0.03</v>
      </c>
      <c r="J88" s="50">
        <v>14.3</v>
      </c>
      <c r="K88" s="51">
        <v>0.08</v>
      </c>
      <c r="L88" s="51">
        <v>70.3</v>
      </c>
      <c r="M88" s="51">
        <v>0.96</v>
      </c>
      <c r="N88" s="23"/>
      <c r="O88" s="8"/>
      <c r="P88" s="8"/>
      <c r="Q88" s="23"/>
      <c r="R88" s="12"/>
      <c r="S88" s="12"/>
      <c r="T88" s="12"/>
      <c r="U88" s="12"/>
      <c r="V88" s="8"/>
      <c r="W88" s="8"/>
      <c r="X88" s="8"/>
      <c r="Y88" s="8"/>
      <c r="Z88" s="8"/>
      <c r="AA88" s="8"/>
      <c r="AB88" s="8"/>
      <c r="AC88" s="8"/>
      <c r="AD88" s="8"/>
    </row>
    <row r="89" spans="1:30" ht="12.75" customHeight="1">
      <c r="A89" s="52">
        <v>407</v>
      </c>
      <c r="B89" s="56" t="s">
        <v>118</v>
      </c>
      <c r="C89" s="146">
        <v>180</v>
      </c>
      <c r="D89" s="55">
        <v>2</v>
      </c>
      <c r="E89" s="55">
        <v>0.2</v>
      </c>
      <c r="F89" s="55">
        <v>3.8</v>
      </c>
      <c r="G89" s="255">
        <v>25</v>
      </c>
      <c r="H89" s="192"/>
      <c r="I89" s="39">
        <v>0.01</v>
      </c>
      <c r="J89" s="39">
        <v>8</v>
      </c>
      <c r="K89" s="39">
        <v>0.06</v>
      </c>
      <c r="L89" s="39">
        <v>40</v>
      </c>
      <c r="M89" s="39">
        <v>0.4</v>
      </c>
      <c r="N89" s="23"/>
      <c r="O89" s="8"/>
      <c r="P89" s="8"/>
      <c r="Q89" s="23"/>
      <c r="R89" s="12"/>
      <c r="S89" s="12"/>
      <c r="T89" s="12"/>
      <c r="U89" s="12"/>
      <c r="V89" s="8"/>
      <c r="W89" s="8"/>
      <c r="X89" s="8"/>
      <c r="Y89" s="8"/>
      <c r="Z89" s="8"/>
      <c r="AA89" s="8"/>
      <c r="AB89" s="8"/>
      <c r="AC89" s="8"/>
      <c r="AD89" s="8"/>
    </row>
    <row r="90" spans="1:30" ht="15" customHeight="1">
      <c r="A90" s="22"/>
      <c r="B90" s="108" t="s">
        <v>104</v>
      </c>
      <c r="C90" s="145">
        <v>15</v>
      </c>
      <c r="D90" s="61">
        <v>2.8</v>
      </c>
      <c r="E90" s="61">
        <v>0.55</v>
      </c>
      <c r="F90" s="64">
        <v>21.65</v>
      </c>
      <c r="G90" s="271">
        <v>99.5</v>
      </c>
      <c r="H90" s="192"/>
      <c r="I90" s="62">
        <v>0.11</v>
      </c>
      <c r="J90" s="63"/>
      <c r="K90" s="63"/>
      <c r="L90" s="63">
        <v>34</v>
      </c>
      <c r="M90" s="63">
        <v>2.3</v>
      </c>
      <c r="N90" s="23"/>
      <c r="O90" s="8"/>
      <c r="P90" s="8"/>
      <c r="Q90" s="23"/>
      <c r="R90" s="12"/>
      <c r="S90" s="12"/>
      <c r="T90" s="12"/>
      <c r="U90" s="12"/>
      <c r="V90" s="8"/>
      <c r="W90" s="8"/>
      <c r="X90" s="8"/>
      <c r="Y90" s="8"/>
      <c r="Z90" s="8"/>
      <c r="AA90" s="8"/>
      <c r="AB90" s="8"/>
      <c r="AC90" s="8"/>
      <c r="AD90" s="8"/>
    </row>
    <row r="91" spans="1:13" ht="12" customHeight="1">
      <c r="A91" s="19"/>
      <c r="B91" s="108" t="s">
        <v>103</v>
      </c>
      <c r="C91" s="146">
        <v>15</v>
      </c>
      <c r="D91" s="63">
        <v>4.05</v>
      </c>
      <c r="E91" s="63">
        <v>0.6</v>
      </c>
      <c r="F91" s="63">
        <v>21</v>
      </c>
      <c r="G91" s="191">
        <v>101.5</v>
      </c>
      <c r="H91" s="192"/>
      <c r="I91" s="63">
        <v>0.21</v>
      </c>
      <c r="J91" s="63"/>
      <c r="K91" s="63"/>
      <c r="L91" s="63">
        <v>3.7</v>
      </c>
      <c r="M91" s="63">
        <v>2.8</v>
      </c>
    </row>
    <row r="92" spans="1:13" ht="14.25" customHeight="1">
      <c r="A92" s="181" t="s">
        <v>18</v>
      </c>
      <c r="B92" s="182"/>
      <c r="C92" s="183"/>
      <c r="D92" s="65">
        <f>SUM(D85:D91)</f>
        <v>28.75</v>
      </c>
      <c r="E92" s="65">
        <f>SUM(E85:E91)</f>
        <v>19.740000000000002</v>
      </c>
      <c r="F92" s="65">
        <f>SUM(F85:F91)</f>
        <v>89.53999999999999</v>
      </c>
      <c r="G92" s="228">
        <f>G85+G86+G87+G88+G89+G90+G91</f>
        <v>643.64</v>
      </c>
      <c r="H92" s="229"/>
      <c r="I92" s="65">
        <f>I85+I86+I87+I88+I89+I90+I91</f>
        <v>0.52</v>
      </c>
      <c r="J92" s="65">
        <f>J85+J86+J87+J88+J89+J90+J91</f>
        <v>28.130000000000003</v>
      </c>
      <c r="K92" s="65">
        <f>K85+K86+K87+K88+K89+K90+K91</f>
        <v>0.26</v>
      </c>
      <c r="L92" s="65">
        <f>L85+L86+L87+L88+L89+L90+L91</f>
        <v>189.69</v>
      </c>
      <c r="M92" s="65">
        <f>M85+M86+M87+M88+M89+M90+M91</f>
        <v>8.509999999999998</v>
      </c>
    </row>
    <row r="93" spans="1:13" ht="13.5" customHeight="1">
      <c r="A93" s="282" t="s">
        <v>25</v>
      </c>
      <c r="B93" s="283"/>
      <c r="C93" s="243"/>
      <c r="D93" s="52"/>
      <c r="E93" s="52"/>
      <c r="F93" s="52"/>
      <c r="G93" s="83">
        <v>0.35</v>
      </c>
      <c r="H93" s="294"/>
      <c r="I93" s="295"/>
      <c r="J93" s="295"/>
      <c r="K93" s="295"/>
      <c r="L93" s="295"/>
      <c r="M93" s="295"/>
    </row>
    <row r="94" spans="1:13" ht="21" customHeight="1">
      <c r="A94" s="47"/>
      <c r="B94" s="47"/>
      <c r="C94" s="47"/>
      <c r="D94" s="23" t="s">
        <v>27</v>
      </c>
      <c r="E94" s="8"/>
      <c r="F94" s="23" t="s">
        <v>33</v>
      </c>
      <c r="G94" s="68"/>
      <c r="H94" s="92"/>
      <c r="I94" s="92"/>
      <c r="J94" s="92"/>
      <c r="K94" s="92"/>
      <c r="L94" s="92"/>
      <c r="M94" s="92"/>
    </row>
    <row r="95" spans="1:13" ht="12.75" customHeight="1">
      <c r="A95" s="48">
        <v>423</v>
      </c>
      <c r="B95" s="149" t="s">
        <v>116</v>
      </c>
      <c r="C95" s="145">
        <v>75</v>
      </c>
      <c r="D95" s="129">
        <v>6.03</v>
      </c>
      <c r="E95" s="129">
        <v>3.8</v>
      </c>
      <c r="F95" s="129">
        <v>34.6</v>
      </c>
      <c r="G95" s="194">
        <v>180.7</v>
      </c>
      <c r="H95" s="195"/>
      <c r="I95" s="50">
        <v>0.09</v>
      </c>
      <c r="J95" s="50">
        <v>0.08</v>
      </c>
      <c r="K95" s="50">
        <v>0.01</v>
      </c>
      <c r="L95" s="50">
        <v>12.3</v>
      </c>
      <c r="M95" s="50">
        <v>0.8</v>
      </c>
    </row>
    <row r="96" spans="1:13" ht="15" customHeight="1">
      <c r="A96" s="60">
        <v>406</v>
      </c>
      <c r="B96" s="108" t="s">
        <v>117</v>
      </c>
      <c r="C96" s="145" t="s">
        <v>216</v>
      </c>
      <c r="D96" s="63">
        <v>5.6</v>
      </c>
      <c r="E96" s="63">
        <v>4.38</v>
      </c>
      <c r="F96" s="63">
        <v>8.18</v>
      </c>
      <c r="G96" s="191">
        <v>94.52</v>
      </c>
      <c r="H96" s="192"/>
      <c r="I96" s="63">
        <v>0.06</v>
      </c>
      <c r="J96" s="63">
        <v>1.4</v>
      </c>
      <c r="K96" s="63">
        <v>0.3</v>
      </c>
      <c r="L96" s="63">
        <v>240</v>
      </c>
      <c r="M96" s="63">
        <v>0.2</v>
      </c>
    </row>
    <row r="97" spans="1:13" ht="15.75" customHeight="1">
      <c r="A97" s="181" t="s">
        <v>34</v>
      </c>
      <c r="B97" s="182"/>
      <c r="C97" s="183"/>
      <c r="D97" s="65">
        <f>D95+D96</f>
        <v>11.629999999999999</v>
      </c>
      <c r="E97" s="65">
        <f>E95+E96</f>
        <v>8.18</v>
      </c>
      <c r="F97" s="65">
        <f>F95+F96</f>
        <v>42.78</v>
      </c>
      <c r="G97" s="228">
        <f>G95+G96</f>
        <v>275.21999999999997</v>
      </c>
      <c r="H97" s="229"/>
      <c r="I97" s="66">
        <f>I95+I96</f>
        <v>0.15</v>
      </c>
      <c r="J97" s="66">
        <f>J95+J96</f>
        <v>1.48</v>
      </c>
      <c r="K97" s="66">
        <f>K95+K96</f>
        <v>0.31</v>
      </c>
      <c r="L97" s="66">
        <f>L95+L96</f>
        <v>252.3</v>
      </c>
      <c r="M97" s="65">
        <f>M95+M96</f>
        <v>1</v>
      </c>
    </row>
    <row r="98" spans="1:13" ht="15.75" customHeight="1">
      <c r="A98" s="181" t="s">
        <v>36</v>
      </c>
      <c r="B98" s="182"/>
      <c r="C98" s="183"/>
      <c r="D98" s="26"/>
      <c r="E98" s="26"/>
      <c r="F98" s="27"/>
      <c r="G98" s="80">
        <v>0.15</v>
      </c>
      <c r="H98" s="100"/>
      <c r="I98" s="11"/>
      <c r="J98" s="11"/>
      <c r="K98" s="11"/>
      <c r="L98" s="11"/>
      <c r="M98" s="11"/>
    </row>
    <row r="99" spans="1:13" ht="24" customHeight="1">
      <c r="A99" s="71"/>
      <c r="B99" s="71"/>
      <c r="C99" s="71"/>
      <c r="D99" s="23" t="s">
        <v>27</v>
      </c>
      <c r="E99" s="8"/>
      <c r="F99" s="23" t="s">
        <v>75</v>
      </c>
      <c r="G99" s="72"/>
      <c r="H99" s="118"/>
      <c r="I99" s="72"/>
      <c r="J99" s="72"/>
      <c r="K99" s="72"/>
      <c r="L99" s="72"/>
      <c r="M99" s="72"/>
    </row>
    <row r="100" spans="1:13" ht="25.5" customHeight="1">
      <c r="A100" s="133">
        <v>118</v>
      </c>
      <c r="B100" s="142" t="s">
        <v>228</v>
      </c>
      <c r="C100" s="145">
        <v>180</v>
      </c>
      <c r="D100" s="129">
        <v>2.78</v>
      </c>
      <c r="E100" s="129">
        <v>6.58</v>
      </c>
      <c r="F100" s="129">
        <v>21.1</v>
      </c>
      <c r="G100" s="194">
        <v>154.72</v>
      </c>
      <c r="H100" s="195"/>
      <c r="I100" s="50">
        <v>0.04</v>
      </c>
      <c r="J100" s="50">
        <v>2.82</v>
      </c>
      <c r="K100" s="50">
        <v>0.06</v>
      </c>
      <c r="L100" s="50">
        <v>41.62</v>
      </c>
      <c r="M100" s="50">
        <v>2.33</v>
      </c>
    </row>
    <row r="101" spans="1:13" ht="13.5" customHeight="1">
      <c r="A101" s="48">
        <v>399</v>
      </c>
      <c r="B101" s="125" t="s">
        <v>109</v>
      </c>
      <c r="C101" s="147">
        <v>150</v>
      </c>
      <c r="D101" s="50">
        <v>0.56</v>
      </c>
      <c r="E101" s="50">
        <v>0</v>
      </c>
      <c r="F101" s="51">
        <v>27.4</v>
      </c>
      <c r="G101" s="236">
        <v>111.84</v>
      </c>
      <c r="H101" s="237"/>
      <c r="I101" s="50">
        <v>0.01</v>
      </c>
      <c r="J101" s="50">
        <v>0.15</v>
      </c>
      <c r="K101" s="50">
        <v>0.01</v>
      </c>
      <c r="L101" s="50">
        <v>56.37</v>
      </c>
      <c r="M101" s="50">
        <v>1.58</v>
      </c>
    </row>
    <row r="102" spans="1:13" ht="13.5" customHeight="1">
      <c r="A102" s="19"/>
      <c r="B102" s="150" t="s">
        <v>119</v>
      </c>
      <c r="C102" s="150">
        <v>40</v>
      </c>
      <c r="D102" s="63">
        <v>4.05</v>
      </c>
      <c r="E102" s="63">
        <v>0.6</v>
      </c>
      <c r="F102" s="63">
        <v>21</v>
      </c>
      <c r="G102" s="191">
        <v>101.5</v>
      </c>
      <c r="H102" s="192"/>
      <c r="I102" s="63">
        <v>0.21</v>
      </c>
      <c r="J102" s="63"/>
      <c r="K102" s="63"/>
      <c r="L102" s="63">
        <v>3.7</v>
      </c>
      <c r="M102" s="63">
        <v>2.8</v>
      </c>
    </row>
    <row r="103" spans="1:13" ht="13.5" customHeight="1">
      <c r="A103" s="181" t="s">
        <v>76</v>
      </c>
      <c r="B103" s="182"/>
      <c r="C103" s="183"/>
      <c r="D103" s="65">
        <f>SUM(D100:D102)</f>
        <v>7.39</v>
      </c>
      <c r="E103" s="65">
        <f>SUM(E100:E102)</f>
        <v>7.18</v>
      </c>
      <c r="F103" s="65">
        <f>SUM(F100:F102)</f>
        <v>69.5</v>
      </c>
      <c r="G103" s="228">
        <f>SUM(G100:H102)</f>
        <v>368.06</v>
      </c>
      <c r="H103" s="229"/>
      <c r="I103" s="66">
        <f>SUM(I100:I102)</f>
        <v>0.26</v>
      </c>
      <c r="J103" s="66">
        <f>SUM(J100:J102)</f>
        <v>2.9699999999999998</v>
      </c>
      <c r="K103" s="66">
        <f>SUM(K100:K102)</f>
        <v>0.06999999999999999</v>
      </c>
      <c r="L103" s="66">
        <f>SUM(L100:L102)</f>
        <v>101.69</v>
      </c>
      <c r="M103" s="65">
        <f>SUM(M100:M102)</f>
        <v>6.71</v>
      </c>
    </row>
    <row r="104" spans="1:13" ht="13.5" customHeight="1">
      <c r="A104" s="181" t="s">
        <v>77</v>
      </c>
      <c r="B104" s="182"/>
      <c r="C104" s="182"/>
      <c r="D104" s="26"/>
      <c r="E104" s="26"/>
      <c r="F104" s="26"/>
      <c r="G104" s="121">
        <v>0.2</v>
      </c>
      <c r="H104" s="38"/>
      <c r="I104" s="78"/>
      <c r="J104" s="78"/>
      <c r="K104" s="78"/>
      <c r="L104" s="78"/>
      <c r="M104" s="78"/>
    </row>
    <row r="105" spans="1:13" ht="12.75" customHeight="1">
      <c r="A105" s="181" t="s">
        <v>35</v>
      </c>
      <c r="B105" s="182"/>
      <c r="C105" s="183"/>
      <c r="D105" s="69">
        <f>D77+D82+D92+D97+D103</f>
        <v>63.3</v>
      </c>
      <c r="E105" s="69">
        <f>E77+E82+E92+E97+E103</f>
        <v>46.62</v>
      </c>
      <c r="F105" s="69">
        <f>F77+F82+F92+F97+F103</f>
        <v>274.15999999999997</v>
      </c>
      <c r="G105" s="193">
        <f>G77+G82+G92+G97+G103</f>
        <v>1721.14</v>
      </c>
      <c r="H105" s="192"/>
      <c r="I105" s="70">
        <f>I77+I82+I92+I97+I103</f>
        <v>1.12</v>
      </c>
      <c r="J105" s="70">
        <f>J77+J82+J92+J97+J103</f>
        <v>43.44</v>
      </c>
      <c r="K105" s="70">
        <f>K77+K82+K92+K97+K103</f>
        <v>0.88</v>
      </c>
      <c r="L105" s="70">
        <f>L77+L82+L92+L97+L103</f>
        <v>729.45</v>
      </c>
      <c r="M105" s="69">
        <f>M77+M82+M92+M97+M103</f>
        <v>19.24</v>
      </c>
    </row>
    <row r="106" spans="1:13" ht="25.5" customHeight="1">
      <c r="A106" s="28"/>
      <c r="B106" s="21"/>
      <c r="C106" s="75" t="s">
        <v>41</v>
      </c>
      <c r="D106" s="8"/>
      <c r="E106" s="24"/>
      <c r="F106" s="24"/>
      <c r="G106" s="24"/>
      <c r="H106" s="21"/>
      <c r="I106" s="21"/>
      <c r="J106" s="21"/>
      <c r="K106" s="21"/>
      <c r="L106" s="21"/>
      <c r="M106" s="21"/>
    </row>
    <row r="107" spans="1:13" ht="12" customHeight="1">
      <c r="A107" s="28"/>
      <c r="B107" s="21"/>
      <c r="C107" s="23"/>
      <c r="D107" s="8"/>
      <c r="E107" s="24"/>
      <c r="F107" s="24"/>
      <c r="G107" s="24"/>
      <c r="H107" s="21"/>
      <c r="I107" s="21"/>
      <c r="J107" s="21"/>
      <c r="K107" s="21"/>
      <c r="L107" s="21"/>
      <c r="M107" s="21"/>
    </row>
    <row r="108" spans="1:13" ht="14.25" customHeight="1">
      <c r="A108" s="48">
        <v>160</v>
      </c>
      <c r="B108" s="151" t="s">
        <v>120</v>
      </c>
      <c r="C108" s="142" t="s">
        <v>94</v>
      </c>
      <c r="D108" s="129">
        <v>6.2</v>
      </c>
      <c r="E108" s="129">
        <v>4.48</v>
      </c>
      <c r="F108" s="129">
        <v>31.64</v>
      </c>
      <c r="G108" s="194">
        <v>191.7</v>
      </c>
      <c r="H108" s="195"/>
      <c r="I108" s="50">
        <v>0.06</v>
      </c>
      <c r="J108" s="50">
        <v>0.3</v>
      </c>
      <c r="K108" s="50">
        <v>0.12</v>
      </c>
      <c r="L108" s="50">
        <v>112.6</v>
      </c>
      <c r="M108" s="50">
        <v>0.29</v>
      </c>
    </row>
    <row r="109" spans="1:13" ht="12.75" customHeight="1">
      <c r="A109" s="48">
        <v>382</v>
      </c>
      <c r="B109" s="151" t="s">
        <v>109</v>
      </c>
      <c r="C109" s="148">
        <v>180</v>
      </c>
      <c r="D109" s="129">
        <v>0</v>
      </c>
      <c r="E109" s="129">
        <v>0</v>
      </c>
      <c r="F109" s="129">
        <v>11.44</v>
      </c>
      <c r="G109" s="194">
        <v>45.76</v>
      </c>
      <c r="H109" s="195"/>
      <c r="I109" s="50">
        <v>0</v>
      </c>
      <c r="J109" s="50">
        <v>0</v>
      </c>
      <c r="K109" s="50">
        <v>0</v>
      </c>
      <c r="L109" s="50">
        <v>1.42</v>
      </c>
      <c r="M109" s="50">
        <v>0.54</v>
      </c>
    </row>
    <row r="110" spans="1:13" ht="12.75" customHeight="1">
      <c r="A110" s="134">
        <v>493</v>
      </c>
      <c r="B110" s="153" t="s">
        <v>96</v>
      </c>
      <c r="C110" s="144" t="s">
        <v>121</v>
      </c>
      <c r="D110" s="50">
        <v>4.72</v>
      </c>
      <c r="E110" s="50">
        <v>8.01</v>
      </c>
      <c r="F110" s="50">
        <v>7.25</v>
      </c>
      <c r="G110" s="236">
        <v>119.9</v>
      </c>
      <c r="H110" s="279"/>
      <c r="I110" s="51">
        <v>0.04</v>
      </c>
      <c r="J110" s="51">
        <v>0.1</v>
      </c>
      <c r="K110" s="51">
        <v>0.05</v>
      </c>
      <c r="L110" s="51">
        <v>139.2</v>
      </c>
      <c r="M110" s="51">
        <v>0.39</v>
      </c>
    </row>
    <row r="111" spans="1:13" ht="13.5" customHeight="1">
      <c r="A111" s="282" t="s">
        <v>20</v>
      </c>
      <c r="B111" s="292"/>
      <c r="C111" s="243"/>
      <c r="D111" s="40">
        <f>D108+D109+D110</f>
        <v>10.92</v>
      </c>
      <c r="E111" s="40">
        <f>E108+E109+E110</f>
        <v>12.49</v>
      </c>
      <c r="F111" s="41">
        <f>F108+F109+F110</f>
        <v>50.33</v>
      </c>
      <c r="G111" s="242">
        <f>SUM(G108:H110)</f>
        <v>357.36</v>
      </c>
      <c r="H111" s="243"/>
      <c r="I111" s="40">
        <f>SUM(I108:I110)</f>
        <v>0.1</v>
      </c>
      <c r="J111" s="40">
        <f>SUM(J108:J110)</f>
        <v>0.4</v>
      </c>
      <c r="K111" s="40">
        <f>SUM(K108:K110)</f>
        <v>0.16999999999999998</v>
      </c>
      <c r="L111" s="40">
        <f>SUM(L108:L110)</f>
        <v>253.21999999999997</v>
      </c>
      <c r="M111" s="40">
        <f>SUM(M108:M110)</f>
        <v>1.2200000000000002</v>
      </c>
    </row>
    <row r="112" spans="1:13" ht="13.5" customHeight="1">
      <c r="A112" s="282" t="s">
        <v>24</v>
      </c>
      <c r="B112" s="283"/>
      <c r="C112" s="243"/>
      <c r="D112" s="52"/>
      <c r="E112" s="108"/>
      <c r="F112" s="108"/>
      <c r="G112" s="81">
        <v>0.195</v>
      </c>
      <c r="H112" s="82"/>
      <c r="I112" s="79"/>
      <c r="J112" s="79"/>
      <c r="K112" s="79"/>
      <c r="L112" s="79"/>
      <c r="M112" s="79"/>
    </row>
    <row r="113" spans="1:13" ht="18" customHeight="1">
      <c r="A113" s="88"/>
      <c r="B113" s="87"/>
      <c r="C113" s="23" t="s">
        <v>42</v>
      </c>
      <c r="D113" s="8"/>
      <c r="E113" s="8"/>
      <c r="F113" s="8"/>
      <c r="G113" s="8"/>
      <c r="H113" s="37"/>
      <c r="I113" s="36"/>
      <c r="J113" s="36"/>
      <c r="K113" s="36"/>
      <c r="L113" s="36"/>
      <c r="M113" s="36"/>
    </row>
    <row r="114" spans="1:13" ht="13.5" customHeight="1">
      <c r="A114" s="19"/>
      <c r="B114" s="154" t="s">
        <v>122</v>
      </c>
      <c r="C114" s="150">
        <v>100</v>
      </c>
      <c r="D114" s="39">
        <v>8.3</v>
      </c>
      <c r="E114" s="39">
        <v>2</v>
      </c>
      <c r="F114" s="39">
        <v>8.4</v>
      </c>
      <c r="G114" s="272">
        <v>98.68</v>
      </c>
      <c r="H114" s="243"/>
      <c r="I114" s="39">
        <v>0.4</v>
      </c>
      <c r="J114" s="39">
        <v>60</v>
      </c>
      <c r="K114" s="39"/>
      <c r="L114" s="39">
        <v>34</v>
      </c>
      <c r="M114" s="39">
        <v>0.3</v>
      </c>
    </row>
    <row r="115" spans="1:13" ht="13.5" customHeight="1">
      <c r="A115" s="22"/>
      <c r="B115" s="292" t="s">
        <v>32</v>
      </c>
      <c r="C115" s="293"/>
      <c r="D115" s="40">
        <f>D114</f>
        <v>8.3</v>
      </c>
      <c r="E115" s="40">
        <f>E114</f>
        <v>2</v>
      </c>
      <c r="F115" s="40">
        <f>F114</f>
        <v>8.4</v>
      </c>
      <c r="G115" s="242">
        <v>98.68</v>
      </c>
      <c r="H115" s="243"/>
      <c r="I115" s="40">
        <f>I114</f>
        <v>0.4</v>
      </c>
      <c r="J115" s="40">
        <f>J114</f>
        <v>60</v>
      </c>
      <c r="K115" s="40">
        <f>K114</f>
        <v>0</v>
      </c>
      <c r="L115" s="40">
        <f>L114</f>
        <v>34</v>
      </c>
      <c r="M115" s="40">
        <f>M114</f>
        <v>0.3</v>
      </c>
    </row>
    <row r="116" spans="1:13" ht="14.25" customHeight="1">
      <c r="A116" s="282" t="s">
        <v>39</v>
      </c>
      <c r="B116" s="283"/>
      <c r="C116" s="243"/>
      <c r="D116" s="52"/>
      <c r="E116" s="52"/>
      <c r="F116" s="52"/>
      <c r="G116" s="84">
        <v>0.054</v>
      </c>
      <c r="H116" s="45"/>
      <c r="I116" s="76"/>
      <c r="J116" s="76"/>
      <c r="K116" s="76"/>
      <c r="L116" s="76"/>
      <c r="M116" s="76"/>
    </row>
    <row r="117" spans="1:13" ht="18.75" customHeight="1">
      <c r="A117" s="29"/>
      <c r="B117" s="8"/>
      <c r="C117" s="23" t="s">
        <v>28</v>
      </c>
      <c r="D117" s="8"/>
      <c r="E117" s="23" t="s">
        <v>14</v>
      </c>
      <c r="G117" s="8"/>
      <c r="H117" s="8"/>
      <c r="I117" s="8"/>
      <c r="J117" s="8"/>
      <c r="K117" s="8"/>
      <c r="L117" s="8"/>
      <c r="M117" s="8"/>
    </row>
    <row r="118" spans="1:13" ht="13.5" customHeight="1">
      <c r="A118" s="48">
        <v>10</v>
      </c>
      <c r="B118" s="153" t="s">
        <v>123</v>
      </c>
      <c r="C118" s="145">
        <v>10</v>
      </c>
      <c r="D118" s="51">
        <v>0.6</v>
      </c>
      <c r="E118" s="51">
        <v>5.4</v>
      </c>
      <c r="F118" s="51">
        <v>2.1</v>
      </c>
      <c r="G118" s="249">
        <v>59.9</v>
      </c>
      <c r="H118" s="250"/>
      <c r="I118" s="50">
        <v>0</v>
      </c>
      <c r="J118" s="51">
        <v>5.46</v>
      </c>
      <c r="K118" s="51">
        <v>0.02</v>
      </c>
      <c r="L118" s="51">
        <v>19.2</v>
      </c>
      <c r="M118" s="51">
        <v>0.5</v>
      </c>
    </row>
    <row r="119" spans="1:13" ht="12" customHeight="1">
      <c r="A119" s="89">
        <v>158</v>
      </c>
      <c r="B119" s="153" t="s">
        <v>124</v>
      </c>
      <c r="C119" s="145">
        <v>150</v>
      </c>
      <c r="D119" s="59">
        <v>1.79</v>
      </c>
      <c r="E119" s="59">
        <v>3.95</v>
      </c>
      <c r="F119" s="59">
        <v>7.76</v>
      </c>
      <c r="G119" s="389">
        <v>73.8</v>
      </c>
      <c r="H119" s="390"/>
      <c r="I119" s="59">
        <v>0.08</v>
      </c>
      <c r="J119" s="59">
        <v>5.51</v>
      </c>
      <c r="K119" s="59">
        <v>0.04</v>
      </c>
      <c r="L119" s="59">
        <v>41.26</v>
      </c>
      <c r="M119" s="59">
        <v>0.89</v>
      </c>
    </row>
    <row r="120" spans="1:13" ht="12" customHeight="1">
      <c r="A120" s="132">
        <v>236</v>
      </c>
      <c r="B120" s="151" t="s">
        <v>125</v>
      </c>
      <c r="C120" s="142" t="s">
        <v>126</v>
      </c>
      <c r="D120" s="131"/>
      <c r="E120" s="131"/>
      <c r="F120" s="131"/>
      <c r="G120" s="261"/>
      <c r="H120" s="262"/>
      <c r="I120" s="128"/>
      <c r="J120" s="128"/>
      <c r="K120" s="128"/>
      <c r="L120" s="128"/>
      <c r="M120" s="128"/>
    </row>
    <row r="121" spans="1:13" ht="13.5" customHeight="1" hidden="1">
      <c r="A121" s="187">
        <v>326</v>
      </c>
      <c r="B121" s="152" t="s">
        <v>127</v>
      </c>
      <c r="C121" s="145">
        <v>100</v>
      </c>
      <c r="D121" s="189">
        <v>1.2</v>
      </c>
      <c r="E121" s="189">
        <v>5.3</v>
      </c>
      <c r="F121" s="189">
        <v>10.68</v>
      </c>
      <c r="G121" s="236">
        <v>94.92</v>
      </c>
      <c r="H121" s="279"/>
      <c r="I121" s="215">
        <v>0.05</v>
      </c>
      <c r="J121" s="189">
        <v>10.8</v>
      </c>
      <c r="K121" s="215">
        <v>0.05</v>
      </c>
      <c r="L121" s="215">
        <v>24.42</v>
      </c>
      <c r="M121" s="215">
        <v>0.7</v>
      </c>
    </row>
    <row r="122" spans="1:13" ht="12" customHeight="1">
      <c r="A122" s="188"/>
      <c r="B122" s="153" t="s">
        <v>127</v>
      </c>
      <c r="C122" s="145">
        <v>100</v>
      </c>
      <c r="D122" s="221"/>
      <c r="E122" s="221"/>
      <c r="F122" s="221"/>
      <c r="G122" s="238"/>
      <c r="H122" s="296"/>
      <c r="I122" s="273"/>
      <c r="J122" s="221"/>
      <c r="K122" s="273"/>
      <c r="L122" s="273"/>
      <c r="M122" s="273"/>
    </row>
    <row r="123" spans="1:13" ht="12.75" customHeight="1">
      <c r="A123" s="52">
        <v>407</v>
      </c>
      <c r="B123" s="156" t="s">
        <v>128</v>
      </c>
      <c r="C123" s="145">
        <v>100</v>
      </c>
      <c r="D123" s="55">
        <v>2</v>
      </c>
      <c r="E123" s="55">
        <v>0.2</v>
      </c>
      <c r="F123" s="55">
        <v>3.8</v>
      </c>
      <c r="G123" s="255">
        <v>25</v>
      </c>
      <c r="H123" s="192"/>
      <c r="I123" s="39">
        <v>0.01</v>
      </c>
      <c r="J123" s="39">
        <v>8</v>
      </c>
      <c r="K123" s="39">
        <v>0.06</v>
      </c>
      <c r="L123" s="39">
        <v>40</v>
      </c>
      <c r="M123" s="39">
        <v>0.4</v>
      </c>
    </row>
    <row r="124" spans="1:13" ht="14.25" customHeight="1">
      <c r="A124" s="22"/>
      <c r="B124" s="108" t="s">
        <v>104</v>
      </c>
      <c r="C124" s="145">
        <v>15</v>
      </c>
      <c r="D124" s="61">
        <v>2.8</v>
      </c>
      <c r="E124" s="61">
        <v>0.55</v>
      </c>
      <c r="F124" s="64">
        <v>21.65</v>
      </c>
      <c r="G124" s="271">
        <v>99.5</v>
      </c>
      <c r="H124" s="192"/>
      <c r="I124" s="62">
        <v>0.11</v>
      </c>
      <c r="J124" s="63"/>
      <c r="K124" s="63"/>
      <c r="L124" s="63">
        <v>34</v>
      </c>
      <c r="M124" s="63">
        <v>2.3</v>
      </c>
    </row>
    <row r="125" spans="1:13" ht="14.25" customHeight="1">
      <c r="A125" s="19"/>
      <c r="B125" s="108" t="s">
        <v>103</v>
      </c>
      <c r="C125" s="146">
        <v>15</v>
      </c>
      <c r="D125" s="63">
        <v>4.05</v>
      </c>
      <c r="E125" s="63">
        <v>0.6</v>
      </c>
      <c r="F125" s="63">
        <v>21</v>
      </c>
      <c r="G125" s="191">
        <v>101.5</v>
      </c>
      <c r="H125" s="192"/>
      <c r="I125" s="63">
        <v>0.21</v>
      </c>
      <c r="J125" s="63"/>
      <c r="K125" s="63"/>
      <c r="L125" s="63">
        <v>3.7</v>
      </c>
      <c r="M125" s="63">
        <v>2.8</v>
      </c>
    </row>
    <row r="126" spans="1:13" ht="13.5" customHeight="1">
      <c r="A126" s="181" t="s">
        <v>18</v>
      </c>
      <c r="B126" s="182"/>
      <c r="C126" s="183"/>
      <c r="D126" s="65">
        <f>SUM(D118:D125)</f>
        <v>12.440000000000001</v>
      </c>
      <c r="E126" s="65">
        <f>SUM(E118:E125)</f>
        <v>16.000000000000004</v>
      </c>
      <c r="F126" s="65">
        <f>SUM(F118:F125)</f>
        <v>66.99</v>
      </c>
      <c r="G126" s="228">
        <f>SUM(G118:H125)</f>
        <v>454.62</v>
      </c>
      <c r="H126" s="229"/>
      <c r="I126" s="65">
        <f>SUM(I118:I125)</f>
        <v>0.45999999999999996</v>
      </c>
      <c r="J126" s="65">
        <f>SUM(J118:J125)</f>
        <v>29.77</v>
      </c>
      <c r="K126" s="65">
        <f>SUM(K118:K125)</f>
        <v>0.16999999999999998</v>
      </c>
      <c r="L126" s="65">
        <f>SUM(L118:L125)</f>
        <v>162.57999999999998</v>
      </c>
      <c r="M126" s="65">
        <f>SUM(M118:M125)</f>
        <v>7.589999999999999</v>
      </c>
    </row>
    <row r="127" spans="1:13" ht="13.5" customHeight="1">
      <c r="A127" s="282" t="s">
        <v>25</v>
      </c>
      <c r="B127" s="283"/>
      <c r="C127" s="243"/>
      <c r="D127" s="52"/>
      <c r="E127" s="52"/>
      <c r="F127" s="52"/>
      <c r="G127" s="83">
        <v>0.35</v>
      </c>
      <c r="H127" s="93"/>
      <c r="I127" s="94"/>
      <c r="J127" s="94"/>
      <c r="K127" s="94"/>
      <c r="L127" s="94"/>
      <c r="M127" s="94"/>
    </row>
    <row r="128" spans="1:13" ht="22.5" customHeight="1">
      <c r="A128" s="47"/>
      <c r="B128" s="47"/>
      <c r="C128" s="47"/>
      <c r="D128" s="23" t="s">
        <v>28</v>
      </c>
      <c r="E128" s="8"/>
      <c r="F128" s="23" t="s">
        <v>33</v>
      </c>
      <c r="G128" s="68"/>
      <c r="H128" s="92"/>
      <c r="I128" s="92"/>
      <c r="J128" s="92"/>
      <c r="K128" s="92"/>
      <c r="L128" s="92"/>
      <c r="M128" s="92"/>
    </row>
    <row r="129" spans="1:13" ht="12.75" customHeight="1">
      <c r="A129" s="187">
        <v>146</v>
      </c>
      <c r="B129" s="184" t="s">
        <v>129</v>
      </c>
      <c r="C129" s="288">
        <v>30</v>
      </c>
      <c r="D129" s="225">
        <v>3.6</v>
      </c>
      <c r="E129" s="225">
        <v>8.61</v>
      </c>
      <c r="F129" s="225">
        <v>18.7</v>
      </c>
      <c r="G129" s="194">
        <v>167</v>
      </c>
      <c r="H129" s="195"/>
      <c r="I129" s="189">
        <v>0.09</v>
      </c>
      <c r="J129" s="189">
        <v>5.4</v>
      </c>
      <c r="K129" s="189">
        <v>0.11</v>
      </c>
      <c r="L129" s="189">
        <v>27.33</v>
      </c>
      <c r="M129" s="189">
        <v>0.9</v>
      </c>
    </row>
    <row r="130" spans="1:13" ht="0.75" customHeight="1">
      <c r="A130" s="188"/>
      <c r="B130" s="185"/>
      <c r="C130" s="289"/>
      <c r="D130" s="226"/>
      <c r="E130" s="226"/>
      <c r="F130" s="226"/>
      <c r="G130" s="263"/>
      <c r="H130" s="264"/>
      <c r="I130" s="221"/>
      <c r="J130" s="221"/>
      <c r="K130" s="221"/>
      <c r="L130" s="221"/>
      <c r="M130" s="221"/>
    </row>
    <row r="131" spans="1:13" ht="12" customHeight="1" hidden="1">
      <c r="A131" s="188"/>
      <c r="B131" s="185"/>
      <c r="C131" s="289"/>
      <c r="D131" s="226"/>
      <c r="E131" s="226"/>
      <c r="F131" s="226"/>
      <c r="G131" s="263"/>
      <c r="H131" s="264"/>
      <c r="I131" s="221"/>
      <c r="J131" s="221"/>
      <c r="K131" s="221"/>
      <c r="L131" s="221"/>
      <c r="M131" s="221"/>
    </row>
    <row r="132" spans="1:13" ht="13.5" customHeight="1" hidden="1">
      <c r="A132" s="188"/>
      <c r="B132" s="185"/>
      <c r="C132" s="289"/>
      <c r="D132" s="226"/>
      <c r="E132" s="226"/>
      <c r="F132" s="226"/>
      <c r="G132" s="263"/>
      <c r="H132" s="264"/>
      <c r="I132" s="221"/>
      <c r="J132" s="221"/>
      <c r="K132" s="221"/>
      <c r="L132" s="221"/>
      <c r="M132" s="221"/>
    </row>
    <row r="133" spans="1:13" ht="15" customHeight="1" hidden="1">
      <c r="A133" s="188"/>
      <c r="B133" s="186"/>
      <c r="C133" s="290"/>
      <c r="D133" s="226"/>
      <c r="E133" s="226"/>
      <c r="F133" s="226"/>
      <c r="G133" s="263"/>
      <c r="H133" s="264"/>
      <c r="I133" s="221"/>
      <c r="J133" s="221"/>
      <c r="K133" s="221"/>
      <c r="L133" s="221"/>
      <c r="M133" s="221"/>
    </row>
    <row r="134" spans="1:13" ht="12" customHeight="1">
      <c r="A134" s="19">
        <v>405</v>
      </c>
      <c r="B134" s="154" t="s">
        <v>132</v>
      </c>
      <c r="C134" s="150">
        <v>170</v>
      </c>
      <c r="D134" s="63">
        <v>5.59</v>
      </c>
      <c r="E134" s="63">
        <v>6.38</v>
      </c>
      <c r="F134" s="63">
        <v>10.08</v>
      </c>
      <c r="G134" s="191">
        <v>120.12</v>
      </c>
      <c r="H134" s="192"/>
      <c r="I134" s="63">
        <v>0.03</v>
      </c>
      <c r="J134" s="63">
        <v>0.5</v>
      </c>
      <c r="K134" s="63">
        <v>0.15</v>
      </c>
      <c r="L134" s="63">
        <v>200.86</v>
      </c>
      <c r="M134" s="63">
        <v>0.17</v>
      </c>
    </row>
    <row r="135" spans="1:13" ht="15" customHeight="1">
      <c r="A135" s="181" t="s">
        <v>34</v>
      </c>
      <c r="B135" s="182"/>
      <c r="C135" s="183"/>
      <c r="D135" s="65">
        <f>D129+D134</f>
        <v>9.19</v>
      </c>
      <c r="E135" s="65">
        <f>E129+E134</f>
        <v>14.989999999999998</v>
      </c>
      <c r="F135" s="65">
        <f>F129+F134</f>
        <v>28.78</v>
      </c>
      <c r="G135" s="228">
        <f>G129+G134</f>
        <v>287.12</v>
      </c>
      <c r="H135" s="229"/>
      <c r="I135" s="66">
        <f>I129+I134</f>
        <v>0.12</v>
      </c>
      <c r="J135" s="66">
        <f>J129+J134</f>
        <v>5.9</v>
      </c>
      <c r="K135" s="66">
        <f>K129+K134</f>
        <v>0.26</v>
      </c>
      <c r="L135" s="66">
        <f>L129+L134</f>
        <v>228.19</v>
      </c>
      <c r="M135" s="65">
        <f>M129+M134</f>
        <v>1.07</v>
      </c>
    </row>
    <row r="136" spans="1:13" ht="12.75" customHeight="1">
      <c r="A136" s="181" t="s">
        <v>36</v>
      </c>
      <c r="B136" s="182"/>
      <c r="C136" s="183"/>
      <c r="D136" s="26"/>
      <c r="E136" s="26"/>
      <c r="F136" s="27"/>
      <c r="G136" s="116">
        <v>0.157</v>
      </c>
      <c r="H136" s="100"/>
      <c r="I136" s="11"/>
      <c r="J136" s="11"/>
      <c r="K136" s="11"/>
      <c r="L136" s="11"/>
      <c r="M136" s="11"/>
    </row>
    <row r="137" spans="1:13" ht="24.75" customHeight="1">
      <c r="A137" s="71"/>
      <c r="B137" s="71"/>
      <c r="C137" s="71"/>
      <c r="D137" s="23" t="s">
        <v>28</v>
      </c>
      <c r="E137" s="8"/>
      <c r="F137" s="23" t="s">
        <v>75</v>
      </c>
      <c r="G137" s="72"/>
      <c r="H137" s="118"/>
      <c r="I137" s="72"/>
      <c r="J137" s="72"/>
      <c r="K137" s="72"/>
      <c r="L137" s="72"/>
      <c r="M137" s="72"/>
    </row>
    <row r="138" spans="1:13" ht="12" customHeight="1">
      <c r="A138" s="133">
        <v>214</v>
      </c>
      <c r="B138" s="158" t="s">
        <v>131</v>
      </c>
      <c r="C138" s="157">
        <v>150</v>
      </c>
      <c r="D138" s="129">
        <v>6.26</v>
      </c>
      <c r="E138" s="129">
        <v>1.31</v>
      </c>
      <c r="F138" s="129">
        <v>24.94</v>
      </c>
      <c r="G138" s="194">
        <v>136.6</v>
      </c>
      <c r="H138" s="195"/>
      <c r="I138" s="50">
        <v>0.06</v>
      </c>
      <c r="J138" s="50">
        <v>3.72</v>
      </c>
      <c r="K138" s="50">
        <v>0.1</v>
      </c>
      <c r="L138" s="50">
        <v>40.43</v>
      </c>
      <c r="M138" s="50">
        <v>1.66</v>
      </c>
    </row>
    <row r="139" spans="1:13" ht="13.5" customHeight="1">
      <c r="A139" s="48">
        <v>394</v>
      </c>
      <c r="B139" s="154" t="s">
        <v>130</v>
      </c>
      <c r="C139" s="150">
        <v>200</v>
      </c>
      <c r="D139" s="50">
        <v>1.36</v>
      </c>
      <c r="E139" s="50">
        <v>0</v>
      </c>
      <c r="F139" s="51">
        <v>29.02</v>
      </c>
      <c r="G139" s="236">
        <v>121.52</v>
      </c>
      <c r="H139" s="237"/>
      <c r="I139" s="50">
        <v>0</v>
      </c>
      <c r="J139" s="50">
        <v>0</v>
      </c>
      <c r="K139" s="50">
        <v>0</v>
      </c>
      <c r="L139" s="50">
        <v>0.68</v>
      </c>
      <c r="M139" s="50">
        <v>0.1</v>
      </c>
    </row>
    <row r="140" spans="1:13" ht="13.5" customHeight="1">
      <c r="A140" s="19"/>
      <c r="B140" s="108" t="s">
        <v>103</v>
      </c>
      <c r="C140" s="146">
        <v>50</v>
      </c>
      <c r="D140" s="63">
        <v>4.05</v>
      </c>
      <c r="E140" s="63">
        <v>0.6</v>
      </c>
      <c r="F140" s="63">
        <v>21</v>
      </c>
      <c r="G140" s="191">
        <v>101.5</v>
      </c>
      <c r="H140" s="192"/>
      <c r="I140" s="63">
        <v>0.21</v>
      </c>
      <c r="J140" s="63"/>
      <c r="K140" s="63"/>
      <c r="L140" s="63">
        <v>3.7</v>
      </c>
      <c r="M140" s="63">
        <v>2.8</v>
      </c>
    </row>
    <row r="141" spans="1:13" ht="15" customHeight="1">
      <c r="A141" s="181" t="s">
        <v>76</v>
      </c>
      <c r="B141" s="182"/>
      <c r="C141" s="183"/>
      <c r="D141" s="65">
        <f>SUM(D138:D140)</f>
        <v>11.67</v>
      </c>
      <c r="E141" s="65">
        <f>SUM(E138:E140)</f>
        <v>1.9100000000000001</v>
      </c>
      <c r="F141" s="65">
        <f>SUM(F138:F140)</f>
        <v>74.96000000000001</v>
      </c>
      <c r="G141" s="228">
        <f>SUM(G138:H140)</f>
        <v>359.62</v>
      </c>
      <c r="H141" s="229"/>
      <c r="I141" s="66">
        <f>SUM(I138:I140)</f>
        <v>0.27</v>
      </c>
      <c r="J141" s="66">
        <f>SUM(J138:J140)</f>
        <v>3.72</v>
      </c>
      <c r="K141" s="66">
        <f>SUM(K138:K140)</f>
        <v>0.1</v>
      </c>
      <c r="L141" s="66">
        <f>SUM(L138:L140)</f>
        <v>44.81</v>
      </c>
      <c r="M141" s="65">
        <f>SUM(M138:M140)</f>
        <v>4.56</v>
      </c>
    </row>
    <row r="142" spans="1:13" ht="15" customHeight="1">
      <c r="A142" s="181" t="s">
        <v>77</v>
      </c>
      <c r="B142" s="182"/>
      <c r="C142" s="182"/>
      <c r="D142" s="26"/>
      <c r="E142" s="26"/>
      <c r="F142" s="26"/>
      <c r="G142" s="116">
        <v>0.197</v>
      </c>
      <c r="H142" s="38"/>
      <c r="I142" s="78"/>
      <c r="J142" s="78"/>
      <c r="K142" s="78"/>
      <c r="L142" s="78"/>
      <c r="M142" s="78"/>
    </row>
    <row r="143" spans="1:13" ht="14.25" customHeight="1">
      <c r="A143" s="181" t="s">
        <v>35</v>
      </c>
      <c r="B143" s="182"/>
      <c r="C143" s="183"/>
      <c r="D143" s="69">
        <f>D111+D115+D126+D135+D141</f>
        <v>52.52</v>
      </c>
      <c r="E143" s="69">
        <f>E111+E115+E126+E135+E141</f>
        <v>47.39</v>
      </c>
      <c r="F143" s="69">
        <f>F111+F115+F126+F135+F141</f>
        <v>229.46</v>
      </c>
      <c r="G143" s="193">
        <f>G111+G115+G126+G135+G141</f>
        <v>1557.4</v>
      </c>
      <c r="H143" s="192"/>
      <c r="I143" s="70">
        <f>I111+I115+I126+I135+I141</f>
        <v>1.35</v>
      </c>
      <c r="J143" s="70">
        <f>J111+J115+J126+J135+J141</f>
        <v>99.79</v>
      </c>
      <c r="K143" s="70">
        <f>K111+K115+K126+K135+K141</f>
        <v>0.7</v>
      </c>
      <c r="L143" s="70">
        <f>L111+L115+L126+L135+L141</f>
        <v>722.8</v>
      </c>
      <c r="M143" s="70">
        <f>M111+M115+M126+M135+M141</f>
        <v>14.739999999999998</v>
      </c>
    </row>
    <row r="144" spans="1:13" ht="25.5" customHeight="1">
      <c r="A144" s="25"/>
      <c r="B144" s="17"/>
      <c r="C144" s="274" t="s">
        <v>43</v>
      </c>
      <c r="D144" s="214"/>
      <c r="E144" s="214"/>
      <c r="F144" s="214"/>
      <c r="G144" s="214"/>
      <c r="H144" s="17"/>
      <c r="I144" s="13"/>
      <c r="J144" s="13"/>
      <c r="K144" s="13"/>
      <c r="L144" s="13"/>
      <c r="M144" s="13"/>
    </row>
    <row r="145" spans="1:13" ht="12.75">
      <c r="A145" s="253">
        <v>161</v>
      </c>
      <c r="B145" s="285" t="s">
        <v>133</v>
      </c>
      <c r="C145" s="285" t="s">
        <v>94</v>
      </c>
      <c r="D145" s="225">
        <v>7.44</v>
      </c>
      <c r="E145" s="225">
        <v>4.65</v>
      </c>
      <c r="F145" s="225">
        <v>32.47</v>
      </c>
      <c r="G145" s="194">
        <v>201.5</v>
      </c>
      <c r="H145" s="195"/>
      <c r="I145" s="189">
        <v>0.13</v>
      </c>
      <c r="J145" s="189">
        <v>0.28</v>
      </c>
      <c r="K145" s="189">
        <v>0.12</v>
      </c>
      <c r="L145" s="189">
        <v>114.7</v>
      </c>
      <c r="M145" s="189">
        <v>1.09</v>
      </c>
    </row>
    <row r="146" spans="1:13" ht="2.25" customHeight="1">
      <c r="A146" s="254"/>
      <c r="B146" s="286"/>
      <c r="C146" s="286"/>
      <c r="D146" s="226"/>
      <c r="E146" s="226"/>
      <c r="F146" s="226"/>
      <c r="G146" s="263"/>
      <c r="H146" s="264"/>
      <c r="I146" s="221"/>
      <c r="J146" s="221"/>
      <c r="K146" s="221"/>
      <c r="L146" s="221"/>
      <c r="M146" s="221"/>
    </row>
    <row r="147" spans="1:13" ht="12.75" hidden="1">
      <c r="A147" s="254"/>
      <c r="B147" s="286"/>
      <c r="C147" s="286"/>
      <c r="D147" s="226"/>
      <c r="E147" s="226"/>
      <c r="F147" s="226"/>
      <c r="G147" s="263"/>
      <c r="H147" s="264"/>
      <c r="I147" s="221"/>
      <c r="J147" s="221"/>
      <c r="K147" s="221"/>
      <c r="L147" s="221"/>
      <c r="M147" s="221"/>
    </row>
    <row r="148" spans="1:13" ht="12.75" hidden="1">
      <c r="A148" s="254"/>
      <c r="B148" s="286"/>
      <c r="C148" s="286"/>
      <c r="D148" s="226"/>
      <c r="E148" s="226"/>
      <c r="F148" s="226"/>
      <c r="G148" s="263"/>
      <c r="H148" s="264"/>
      <c r="I148" s="221"/>
      <c r="J148" s="221"/>
      <c r="K148" s="221"/>
      <c r="L148" s="221"/>
      <c r="M148" s="221"/>
    </row>
    <row r="149" spans="1:13" ht="12.75" hidden="1">
      <c r="A149" s="388"/>
      <c r="B149" s="287"/>
      <c r="C149" s="287"/>
      <c r="D149" s="227"/>
      <c r="E149" s="227"/>
      <c r="F149" s="227"/>
      <c r="G149" s="261"/>
      <c r="H149" s="262"/>
      <c r="I149" s="190"/>
      <c r="J149" s="190"/>
      <c r="K149" s="190"/>
      <c r="L149" s="190"/>
      <c r="M149" s="190"/>
    </row>
    <row r="150" spans="1:13" ht="12.75">
      <c r="A150" s="187">
        <v>387</v>
      </c>
      <c r="B150" s="285" t="s">
        <v>134</v>
      </c>
      <c r="C150" s="210">
        <v>180</v>
      </c>
      <c r="D150" s="225">
        <v>2.61</v>
      </c>
      <c r="E150" s="225">
        <v>0.45</v>
      </c>
      <c r="F150" s="225">
        <v>25.95</v>
      </c>
      <c r="G150" s="194">
        <v>118.29</v>
      </c>
      <c r="H150" s="195"/>
      <c r="I150" s="189">
        <v>0.03</v>
      </c>
      <c r="J150" s="189">
        <v>0.65</v>
      </c>
      <c r="K150" s="189">
        <v>0.07</v>
      </c>
      <c r="L150" s="189">
        <v>117.39</v>
      </c>
      <c r="M150" s="189">
        <v>0.51</v>
      </c>
    </row>
    <row r="151" spans="1:13" ht="3" customHeight="1">
      <c r="A151" s="188"/>
      <c r="B151" s="286"/>
      <c r="C151" s="211"/>
      <c r="D151" s="226"/>
      <c r="E151" s="226"/>
      <c r="F151" s="226"/>
      <c r="G151" s="263"/>
      <c r="H151" s="264"/>
      <c r="I151" s="221"/>
      <c r="J151" s="221"/>
      <c r="K151" s="221"/>
      <c r="L151" s="221"/>
      <c r="M151" s="221"/>
    </row>
    <row r="152" spans="1:13" ht="12.75" hidden="1">
      <c r="A152" s="188"/>
      <c r="B152" s="286"/>
      <c r="C152" s="211"/>
      <c r="D152" s="226"/>
      <c r="E152" s="226"/>
      <c r="F152" s="226"/>
      <c r="G152" s="263"/>
      <c r="H152" s="264"/>
      <c r="I152" s="221"/>
      <c r="J152" s="221"/>
      <c r="K152" s="221"/>
      <c r="L152" s="221"/>
      <c r="M152" s="221"/>
    </row>
    <row r="153" spans="1:13" ht="12.75" hidden="1">
      <c r="A153" s="230"/>
      <c r="B153" s="287"/>
      <c r="C153" s="212"/>
      <c r="D153" s="227"/>
      <c r="E153" s="227"/>
      <c r="F153" s="227"/>
      <c r="G153" s="261"/>
      <c r="H153" s="262"/>
      <c r="I153" s="190"/>
      <c r="J153" s="190"/>
      <c r="K153" s="190"/>
      <c r="L153" s="190"/>
      <c r="M153" s="190"/>
    </row>
    <row r="154" spans="1:13" ht="12.75">
      <c r="A154" s="85"/>
      <c r="B154" s="153" t="s">
        <v>135</v>
      </c>
      <c r="C154" s="159" t="s">
        <v>113</v>
      </c>
      <c r="D154" s="50">
        <v>2.43</v>
      </c>
      <c r="E154" s="50">
        <v>0.36</v>
      </c>
      <c r="F154" s="50">
        <v>13.98</v>
      </c>
      <c r="G154" s="236">
        <v>66</v>
      </c>
      <c r="H154" s="279"/>
      <c r="I154" s="86">
        <v>0.126</v>
      </c>
      <c r="J154" s="86"/>
      <c r="K154" s="86"/>
      <c r="L154" s="55">
        <v>2.22</v>
      </c>
      <c r="M154" s="55">
        <v>1.68</v>
      </c>
    </row>
    <row r="155" spans="1:13" ht="12.75">
      <c r="A155" s="282" t="s">
        <v>20</v>
      </c>
      <c r="B155" s="292"/>
      <c r="C155" s="243"/>
      <c r="D155" s="40">
        <f>D145+D150+D154</f>
        <v>12.48</v>
      </c>
      <c r="E155" s="40">
        <f>E145+E150+E154</f>
        <v>5.460000000000001</v>
      </c>
      <c r="F155" s="41">
        <f>F145+F150+F154</f>
        <v>72.4</v>
      </c>
      <c r="G155" s="242">
        <f>G145+G150+G154</f>
        <v>385.79</v>
      </c>
      <c r="H155" s="243"/>
      <c r="I155" s="40">
        <f>I145+I150+I154</f>
        <v>0.28600000000000003</v>
      </c>
      <c r="J155" s="40">
        <f>J145+J150+J154</f>
        <v>0.93</v>
      </c>
      <c r="K155" s="40">
        <f>K145+K150+K154</f>
        <v>0.19</v>
      </c>
      <c r="L155" s="40">
        <f>L145+L150+L154</f>
        <v>234.31</v>
      </c>
      <c r="M155" s="40">
        <f>M145+M150+M154</f>
        <v>3.2800000000000002</v>
      </c>
    </row>
    <row r="156" spans="1:13" ht="12.75" customHeight="1">
      <c r="A156" s="282" t="s">
        <v>24</v>
      </c>
      <c r="B156" s="283"/>
      <c r="C156" s="243"/>
      <c r="D156" s="52"/>
      <c r="E156" s="52"/>
      <c r="F156" s="52"/>
      <c r="G156" s="81">
        <v>0.205</v>
      </c>
      <c r="H156" s="82"/>
      <c r="I156" s="79"/>
      <c r="J156" s="79"/>
      <c r="K156" s="79"/>
      <c r="L156" s="79"/>
      <c r="M156" s="79"/>
    </row>
    <row r="157" spans="1:13" ht="21.75" customHeight="1">
      <c r="A157" s="88"/>
      <c r="B157" s="87"/>
      <c r="C157" s="23" t="s">
        <v>44</v>
      </c>
      <c r="D157" s="8"/>
      <c r="E157" s="8"/>
      <c r="F157" s="8"/>
      <c r="G157" s="8"/>
      <c r="H157" s="37"/>
      <c r="I157" s="36"/>
      <c r="J157" s="36"/>
      <c r="K157" s="36"/>
      <c r="L157" s="36"/>
      <c r="M157" s="36"/>
    </row>
    <row r="158" spans="1:13" ht="15" customHeight="1">
      <c r="A158" s="187">
        <v>409</v>
      </c>
      <c r="B158" s="184" t="s">
        <v>171</v>
      </c>
      <c r="C158" s="184">
        <v>100</v>
      </c>
      <c r="D158" s="215">
        <v>0.68</v>
      </c>
      <c r="E158" s="189">
        <v>0</v>
      </c>
      <c r="F158" s="215">
        <v>23.05</v>
      </c>
      <c r="G158" s="249">
        <v>94.9</v>
      </c>
      <c r="H158" s="266"/>
      <c r="I158" s="189">
        <v>0</v>
      </c>
      <c r="J158" s="189">
        <v>60</v>
      </c>
      <c r="K158" s="189">
        <v>0.01</v>
      </c>
      <c r="L158" s="189">
        <v>5.44</v>
      </c>
      <c r="M158" s="189">
        <v>4.79</v>
      </c>
    </row>
    <row r="159" spans="1:13" ht="2.25" customHeight="1">
      <c r="A159" s="208"/>
      <c r="B159" s="186"/>
      <c r="C159" s="186"/>
      <c r="D159" s="216"/>
      <c r="E159" s="265"/>
      <c r="F159" s="216"/>
      <c r="G159" s="267"/>
      <c r="H159" s="268"/>
      <c r="I159" s="221"/>
      <c r="J159" s="221"/>
      <c r="K159" s="221"/>
      <c r="L159" s="221"/>
      <c r="M159" s="221"/>
    </row>
    <row r="160" spans="1:13" ht="13.5" customHeight="1" hidden="1">
      <c r="A160" s="209"/>
      <c r="B160" s="161" t="s">
        <v>138</v>
      </c>
      <c r="C160" s="162">
        <v>220</v>
      </c>
      <c r="D160" s="217"/>
      <c r="E160" s="235"/>
      <c r="F160" s="217"/>
      <c r="G160" s="269"/>
      <c r="H160" s="270"/>
      <c r="I160" s="190"/>
      <c r="J160" s="190"/>
      <c r="K160" s="190"/>
      <c r="L160" s="190"/>
      <c r="M160" s="190"/>
    </row>
    <row r="161" spans="1:13" ht="12.75">
      <c r="A161" s="22"/>
      <c r="B161" s="292" t="s">
        <v>32</v>
      </c>
      <c r="C161" s="293"/>
      <c r="D161" s="40">
        <f>D158+D160</f>
        <v>0.68</v>
      </c>
      <c r="E161" s="40">
        <f>E158+E160</f>
        <v>0</v>
      </c>
      <c r="F161" s="40">
        <f>F158+F160</f>
        <v>23.05</v>
      </c>
      <c r="G161" s="242">
        <f>G158+G160</f>
        <v>94.9</v>
      </c>
      <c r="H161" s="243"/>
      <c r="I161" s="40">
        <f>I158+I160</f>
        <v>0</v>
      </c>
      <c r="J161" s="40">
        <f>J158+J160</f>
        <v>60</v>
      </c>
      <c r="K161" s="40">
        <f>K158+K160</f>
        <v>0.01</v>
      </c>
      <c r="L161" s="40">
        <f>L158+L160</f>
        <v>5.44</v>
      </c>
      <c r="M161" s="40">
        <f>M158+M160</f>
        <v>4.79</v>
      </c>
    </row>
    <row r="162" spans="1:13" ht="14.25" customHeight="1">
      <c r="A162" s="282" t="s">
        <v>39</v>
      </c>
      <c r="B162" s="283"/>
      <c r="C162" s="243"/>
      <c r="D162" s="52"/>
      <c r="E162" s="52"/>
      <c r="F162" s="52"/>
      <c r="G162" s="83">
        <v>0.05</v>
      </c>
      <c r="H162" s="45"/>
      <c r="I162" s="76"/>
      <c r="J162" s="76"/>
      <c r="K162" s="76"/>
      <c r="L162" s="76"/>
      <c r="M162" s="76"/>
    </row>
    <row r="163" spans="1:13" ht="12.75">
      <c r="A163" s="45"/>
      <c r="B163" s="45"/>
      <c r="C163" s="45"/>
      <c r="D163" s="45"/>
      <c r="E163" s="45"/>
      <c r="F163" s="45"/>
      <c r="G163" s="90"/>
      <c r="H163" s="37"/>
      <c r="I163" s="36"/>
      <c r="J163" s="36"/>
      <c r="K163" s="36"/>
      <c r="L163" s="36"/>
      <c r="M163" s="36"/>
    </row>
    <row r="164" spans="1:13" ht="24" customHeight="1">
      <c r="A164" s="25"/>
      <c r="B164" s="17"/>
      <c r="C164" s="213" t="s">
        <v>45</v>
      </c>
      <c r="D164" s="214"/>
      <c r="E164" s="214"/>
      <c r="F164" s="214"/>
      <c r="G164" s="214"/>
      <c r="H164" s="17"/>
      <c r="I164" s="17"/>
      <c r="J164" s="17"/>
      <c r="K164" s="17"/>
      <c r="L164" s="17"/>
      <c r="M164" s="17"/>
    </row>
    <row r="165" spans="1:13" ht="12.75" customHeight="1">
      <c r="A165" s="187">
        <v>2</v>
      </c>
      <c r="B165" s="207" t="s">
        <v>136</v>
      </c>
      <c r="C165" s="207">
        <v>30</v>
      </c>
      <c r="D165" s="189">
        <v>0.82</v>
      </c>
      <c r="E165" s="189">
        <v>5.49</v>
      </c>
      <c r="F165" s="189">
        <v>3.61</v>
      </c>
      <c r="G165" s="236">
        <v>77.39</v>
      </c>
      <c r="H165" s="279"/>
      <c r="I165" s="215">
        <v>0.02</v>
      </c>
      <c r="J165" s="189">
        <v>6.9</v>
      </c>
      <c r="K165" s="215">
        <v>0.02</v>
      </c>
      <c r="L165" s="215">
        <v>19.4</v>
      </c>
      <c r="M165" s="215">
        <v>0.5</v>
      </c>
    </row>
    <row r="166" spans="1:13" ht="0.75" customHeight="1">
      <c r="A166" s="188"/>
      <c r="B166" s="208"/>
      <c r="C166" s="208"/>
      <c r="D166" s="221"/>
      <c r="E166" s="221"/>
      <c r="F166" s="221"/>
      <c r="G166" s="238"/>
      <c r="H166" s="296"/>
      <c r="I166" s="273"/>
      <c r="J166" s="221"/>
      <c r="K166" s="273"/>
      <c r="L166" s="273"/>
      <c r="M166" s="273"/>
    </row>
    <row r="167" spans="1:13" ht="12.75" customHeight="1" hidden="1">
      <c r="A167" s="188"/>
      <c r="B167" s="208"/>
      <c r="C167" s="208"/>
      <c r="D167" s="221"/>
      <c r="E167" s="221"/>
      <c r="F167" s="221"/>
      <c r="G167" s="238"/>
      <c r="H167" s="296"/>
      <c r="I167" s="273"/>
      <c r="J167" s="221"/>
      <c r="K167" s="273"/>
      <c r="L167" s="273"/>
      <c r="M167" s="273"/>
    </row>
    <row r="168" spans="1:13" ht="12.75" customHeight="1" hidden="1">
      <c r="A168" s="188"/>
      <c r="B168" s="208"/>
      <c r="C168" s="208"/>
      <c r="D168" s="221"/>
      <c r="E168" s="221"/>
      <c r="F168" s="221"/>
      <c r="G168" s="238"/>
      <c r="H168" s="296"/>
      <c r="I168" s="273"/>
      <c r="J168" s="221"/>
      <c r="K168" s="273"/>
      <c r="L168" s="273"/>
      <c r="M168" s="273"/>
    </row>
    <row r="169" spans="1:13" ht="12.75" customHeight="1" hidden="1">
      <c r="A169" s="188"/>
      <c r="B169" s="208"/>
      <c r="C169" s="208"/>
      <c r="D169" s="221"/>
      <c r="E169" s="221"/>
      <c r="F169" s="221"/>
      <c r="G169" s="238"/>
      <c r="H169" s="296"/>
      <c r="I169" s="273"/>
      <c r="J169" s="221"/>
      <c r="K169" s="273"/>
      <c r="L169" s="273"/>
      <c r="M169" s="273"/>
    </row>
    <row r="170" spans="1:13" ht="12.75" customHeight="1" hidden="1">
      <c r="A170" s="196"/>
      <c r="B170" s="209"/>
      <c r="C170" s="209"/>
      <c r="D170" s="190"/>
      <c r="E170" s="190"/>
      <c r="F170" s="190"/>
      <c r="G170" s="280"/>
      <c r="H170" s="281"/>
      <c r="I170" s="244"/>
      <c r="J170" s="190"/>
      <c r="K170" s="244"/>
      <c r="L170" s="244"/>
      <c r="M170" s="244"/>
    </row>
    <row r="171" spans="1:13" ht="12.75" customHeight="1">
      <c r="A171" s="187">
        <v>73</v>
      </c>
      <c r="B171" s="201" t="s">
        <v>137</v>
      </c>
      <c r="C171" s="204">
        <v>150</v>
      </c>
      <c r="D171" s="189">
        <v>9.57</v>
      </c>
      <c r="E171" s="189">
        <v>4.48</v>
      </c>
      <c r="F171" s="189">
        <v>13.3</v>
      </c>
      <c r="G171" s="236">
        <v>131.8</v>
      </c>
      <c r="H171" s="279"/>
      <c r="I171" s="215">
        <v>0.15</v>
      </c>
      <c r="J171" s="215">
        <v>5.54</v>
      </c>
      <c r="K171" s="215">
        <v>0.08</v>
      </c>
      <c r="L171" s="215">
        <v>31.8</v>
      </c>
      <c r="M171" s="215">
        <v>1.4</v>
      </c>
    </row>
    <row r="172" spans="1:13" ht="3" customHeight="1">
      <c r="A172" s="188"/>
      <c r="B172" s="202"/>
      <c r="C172" s="205"/>
      <c r="D172" s="221"/>
      <c r="E172" s="221"/>
      <c r="F172" s="221"/>
      <c r="G172" s="238"/>
      <c r="H172" s="296"/>
      <c r="I172" s="273"/>
      <c r="J172" s="273"/>
      <c r="K172" s="273"/>
      <c r="L172" s="273"/>
      <c r="M172" s="273"/>
    </row>
    <row r="173" spans="1:13" ht="12.75" customHeight="1" hidden="1">
      <c r="A173" s="188"/>
      <c r="B173" s="202"/>
      <c r="C173" s="205"/>
      <c r="D173" s="221"/>
      <c r="E173" s="221"/>
      <c r="F173" s="221"/>
      <c r="G173" s="238"/>
      <c r="H173" s="296"/>
      <c r="I173" s="273"/>
      <c r="J173" s="273"/>
      <c r="K173" s="273"/>
      <c r="L173" s="273"/>
      <c r="M173" s="273"/>
    </row>
    <row r="174" spans="1:13" ht="12" customHeight="1" hidden="1">
      <c r="A174" s="188"/>
      <c r="B174" s="202"/>
      <c r="C174" s="205"/>
      <c r="D174" s="221"/>
      <c r="E174" s="221"/>
      <c r="F174" s="221"/>
      <c r="G174" s="238"/>
      <c r="H174" s="296"/>
      <c r="I174" s="273"/>
      <c r="J174" s="273"/>
      <c r="K174" s="273"/>
      <c r="L174" s="273"/>
      <c r="M174" s="273"/>
    </row>
    <row r="175" spans="1:13" ht="12.75" customHeight="1" hidden="1">
      <c r="A175" s="188"/>
      <c r="B175" s="202"/>
      <c r="C175" s="205"/>
      <c r="D175" s="221"/>
      <c r="E175" s="221"/>
      <c r="F175" s="221"/>
      <c r="G175" s="238"/>
      <c r="H175" s="296"/>
      <c r="I175" s="273"/>
      <c r="J175" s="273"/>
      <c r="K175" s="273"/>
      <c r="L175" s="273"/>
      <c r="M175" s="273"/>
    </row>
    <row r="176" spans="1:13" ht="14.25" customHeight="1" hidden="1">
      <c r="A176" s="188"/>
      <c r="B176" s="202"/>
      <c r="C176" s="205"/>
      <c r="D176" s="221"/>
      <c r="E176" s="221"/>
      <c r="F176" s="221"/>
      <c r="G176" s="238"/>
      <c r="H176" s="296"/>
      <c r="I176" s="273"/>
      <c r="J176" s="273"/>
      <c r="K176" s="273"/>
      <c r="L176" s="273"/>
      <c r="M176" s="273"/>
    </row>
    <row r="177" spans="1:13" ht="12.75" customHeight="1" hidden="1">
      <c r="A177" s="188"/>
      <c r="B177" s="203"/>
      <c r="C177" s="206"/>
      <c r="D177" s="221"/>
      <c r="E177" s="221"/>
      <c r="F177" s="221"/>
      <c r="G177" s="238"/>
      <c r="H177" s="296"/>
      <c r="I177" s="273"/>
      <c r="J177" s="273"/>
      <c r="K177" s="273"/>
      <c r="L177" s="273"/>
      <c r="M177" s="273"/>
    </row>
    <row r="178" spans="1:13" ht="0.75" customHeight="1" hidden="1">
      <c r="A178" s="196"/>
      <c r="B178" s="155" t="s">
        <v>137</v>
      </c>
      <c r="C178" s="160">
        <v>150</v>
      </c>
      <c r="D178" s="190"/>
      <c r="E178" s="190"/>
      <c r="F178" s="190"/>
      <c r="G178" s="280"/>
      <c r="H178" s="281"/>
      <c r="I178" s="244"/>
      <c r="J178" s="244"/>
      <c r="K178" s="244"/>
      <c r="L178" s="244"/>
      <c r="M178" s="244"/>
    </row>
    <row r="179" spans="1:13" ht="14.25" customHeight="1">
      <c r="A179" s="187">
        <v>262</v>
      </c>
      <c r="B179" s="285" t="s">
        <v>139</v>
      </c>
      <c r="C179" s="210">
        <v>150</v>
      </c>
      <c r="D179" s="189">
        <v>9.7</v>
      </c>
      <c r="E179" s="189">
        <v>10.38</v>
      </c>
      <c r="F179" s="189">
        <v>7.33</v>
      </c>
      <c r="G179" s="236">
        <v>161.52</v>
      </c>
      <c r="H179" s="279"/>
      <c r="I179" s="215">
        <v>0.04</v>
      </c>
      <c r="J179" s="189">
        <v>0</v>
      </c>
      <c r="K179" s="215">
        <v>0.06</v>
      </c>
      <c r="L179" s="215">
        <v>7.43</v>
      </c>
      <c r="M179" s="215">
        <v>1.19</v>
      </c>
    </row>
    <row r="180" spans="1:13" ht="2.25" customHeight="1">
      <c r="A180" s="188"/>
      <c r="B180" s="286"/>
      <c r="C180" s="211"/>
      <c r="D180" s="221"/>
      <c r="E180" s="221"/>
      <c r="F180" s="221"/>
      <c r="G180" s="238"/>
      <c r="H180" s="296"/>
      <c r="I180" s="273"/>
      <c r="J180" s="221"/>
      <c r="K180" s="273"/>
      <c r="L180" s="273"/>
      <c r="M180" s="273"/>
    </row>
    <row r="181" spans="1:13" ht="12" customHeight="1" hidden="1">
      <c r="A181" s="188"/>
      <c r="B181" s="286"/>
      <c r="C181" s="211"/>
      <c r="D181" s="221"/>
      <c r="E181" s="221"/>
      <c r="F181" s="221"/>
      <c r="G181" s="238"/>
      <c r="H181" s="296"/>
      <c r="I181" s="273"/>
      <c r="J181" s="221"/>
      <c r="K181" s="273"/>
      <c r="L181" s="273"/>
      <c r="M181" s="273"/>
    </row>
    <row r="182" spans="1:13" ht="11.25" customHeight="1" hidden="1">
      <c r="A182" s="188"/>
      <c r="B182" s="286"/>
      <c r="C182" s="211"/>
      <c r="D182" s="221"/>
      <c r="E182" s="221"/>
      <c r="F182" s="221"/>
      <c r="G182" s="238"/>
      <c r="H182" s="296"/>
      <c r="I182" s="273"/>
      <c r="J182" s="221"/>
      <c r="K182" s="273"/>
      <c r="L182" s="273"/>
      <c r="M182" s="273"/>
    </row>
    <row r="183" spans="1:13" ht="12.75" customHeight="1" hidden="1">
      <c r="A183" s="188"/>
      <c r="B183" s="287"/>
      <c r="C183" s="212"/>
      <c r="D183" s="221"/>
      <c r="E183" s="221"/>
      <c r="F183" s="221"/>
      <c r="G183" s="238"/>
      <c r="H183" s="296"/>
      <c r="I183" s="273"/>
      <c r="J183" s="221"/>
      <c r="K183" s="273"/>
      <c r="L183" s="273"/>
      <c r="M183" s="273"/>
    </row>
    <row r="184" spans="1:13" ht="11.25" customHeight="1">
      <c r="A184" s="187">
        <v>330</v>
      </c>
      <c r="B184" s="207" t="s">
        <v>140</v>
      </c>
      <c r="C184" s="344">
        <v>30</v>
      </c>
      <c r="D184" s="189">
        <v>3.22</v>
      </c>
      <c r="E184" s="189">
        <v>2.4</v>
      </c>
      <c r="F184" s="189">
        <v>9.28</v>
      </c>
      <c r="G184" s="236">
        <v>71.64</v>
      </c>
      <c r="H184" s="279"/>
      <c r="I184" s="215">
        <v>0.15</v>
      </c>
      <c r="J184" s="215">
        <v>2.73</v>
      </c>
      <c r="K184" s="215">
        <v>0.03</v>
      </c>
      <c r="L184" s="189">
        <v>42.8</v>
      </c>
      <c r="M184" s="215">
        <v>0.72</v>
      </c>
    </row>
    <row r="185" spans="1:13" ht="3.75" customHeight="1">
      <c r="A185" s="188"/>
      <c r="B185" s="208"/>
      <c r="C185" s="361"/>
      <c r="D185" s="221"/>
      <c r="E185" s="221"/>
      <c r="F185" s="221"/>
      <c r="G185" s="238"/>
      <c r="H185" s="296"/>
      <c r="I185" s="273"/>
      <c r="J185" s="273"/>
      <c r="K185" s="273"/>
      <c r="L185" s="221"/>
      <c r="M185" s="273"/>
    </row>
    <row r="186" spans="1:13" ht="12.75" customHeight="1" hidden="1">
      <c r="A186" s="196"/>
      <c r="B186" s="209"/>
      <c r="C186" s="345"/>
      <c r="D186" s="190"/>
      <c r="E186" s="190"/>
      <c r="F186" s="190"/>
      <c r="G186" s="280"/>
      <c r="H186" s="281"/>
      <c r="I186" s="244"/>
      <c r="J186" s="244"/>
      <c r="K186" s="244"/>
      <c r="L186" s="190"/>
      <c r="M186" s="244"/>
    </row>
    <row r="187" spans="1:13" ht="12.75" customHeight="1">
      <c r="A187" s="52">
        <v>407</v>
      </c>
      <c r="B187" s="156" t="s">
        <v>141</v>
      </c>
      <c r="C187" s="160">
        <v>150</v>
      </c>
      <c r="D187" s="55">
        <v>2</v>
      </c>
      <c r="E187" s="55">
        <v>0.2</v>
      </c>
      <c r="F187" s="55">
        <v>3.8</v>
      </c>
      <c r="G187" s="255">
        <v>25</v>
      </c>
      <c r="H187" s="192"/>
      <c r="I187" s="39">
        <v>0.01</v>
      </c>
      <c r="J187" s="39">
        <v>8</v>
      </c>
      <c r="K187" s="39">
        <v>0.06</v>
      </c>
      <c r="L187" s="39">
        <v>40</v>
      </c>
      <c r="M187" s="39">
        <v>0.4</v>
      </c>
    </row>
    <row r="188" spans="1:13" ht="14.25" customHeight="1">
      <c r="A188" s="20"/>
      <c r="B188" s="108" t="s">
        <v>104</v>
      </c>
      <c r="C188" s="145">
        <v>15</v>
      </c>
      <c r="D188" s="63">
        <v>4.05</v>
      </c>
      <c r="E188" s="63">
        <v>0.6</v>
      </c>
      <c r="F188" s="63">
        <v>21</v>
      </c>
      <c r="G188" s="191">
        <v>101.5</v>
      </c>
      <c r="H188" s="192"/>
      <c r="I188" s="63">
        <v>0.21</v>
      </c>
      <c r="J188" s="63"/>
      <c r="K188" s="63"/>
      <c r="L188" s="63">
        <v>3.7</v>
      </c>
      <c r="M188" s="63">
        <v>2.8</v>
      </c>
    </row>
    <row r="189" spans="1:13" ht="11.25" customHeight="1">
      <c r="A189" s="22"/>
      <c r="B189" s="108" t="s">
        <v>103</v>
      </c>
      <c r="C189" s="146">
        <v>15</v>
      </c>
      <c r="D189" s="61">
        <v>2.8</v>
      </c>
      <c r="E189" s="61">
        <v>0.55</v>
      </c>
      <c r="F189" s="64">
        <v>21.65</v>
      </c>
      <c r="G189" s="271">
        <v>99.5</v>
      </c>
      <c r="H189" s="192"/>
      <c r="I189" s="62">
        <v>0.11</v>
      </c>
      <c r="J189" s="63"/>
      <c r="K189" s="63"/>
      <c r="L189" s="63">
        <v>34</v>
      </c>
      <c r="M189" s="63">
        <v>2.3</v>
      </c>
    </row>
    <row r="190" spans="1:13" ht="12.75" customHeight="1">
      <c r="A190" s="310" t="s">
        <v>18</v>
      </c>
      <c r="B190" s="311"/>
      <c r="C190" s="192"/>
      <c r="D190" s="95">
        <f>SUM(D165:D189)</f>
        <v>32.16</v>
      </c>
      <c r="E190" s="95">
        <f>SUM(E165:E189)</f>
        <v>24.1</v>
      </c>
      <c r="F190" s="95">
        <f>SUM(F165:F189)</f>
        <v>79.97</v>
      </c>
      <c r="G190" s="193">
        <f>SUM(G165:G189)</f>
        <v>668.35</v>
      </c>
      <c r="H190" s="318"/>
      <c r="I190" s="95">
        <f>SUM(I165:I189)</f>
        <v>0.69</v>
      </c>
      <c r="J190" s="95">
        <f>SUM(J165:J189)</f>
        <v>23.17</v>
      </c>
      <c r="K190" s="95">
        <f>SUM(K165:K189)</f>
        <v>0.25</v>
      </c>
      <c r="L190" s="95">
        <f>SUM(L165:L189)</f>
        <v>179.13</v>
      </c>
      <c r="M190" s="95">
        <f>SUM(M165:M189)</f>
        <v>9.309999999999999</v>
      </c>
    </row>
    <row r="191" spans="1:13" ht="12.75" customHeight="1">
      <c r="A191" s="310" t="s">
        <v>25</v>
      </c>
      <c r="B191" s="311"/>
      <c r="C191" s="192"/>
      <c r="D191" s="95"/>
      <c r="E191" s="95"/>
      <c r="F191" s="95"/>
      <c r="G191" s="80">
        <v>0.36</v>
      </c>
      <c r="H191" s="96"/>
      <c r="I191" s="97"/>
      <c r="J191" s="97"/>
      <c r="K191" s="97"/>
      <c r="L191" s="97"/>
      <c r="M191" s="97"/>
    </row>
    <row r="192" spans="1:13" ht="24.75" customHeight="1">
      <c r="A192" s="46"/>
      <c r="B192" s="46"/>
      <c r="C192" s="213" t="s">
        <v>46</v>
      </c>
      <c r="D192" s="214"/>
      <c r="E192" s="214"/>
      <c r="F192" s="214"/>
      <c r="G192" s="214"/>
      <c r="H192" s="72"/>
      <c r="I192" s="72"/>
      <c r="J192" s="72"/>
      <c r="K192" s="72"/>
      <c r="L192" s="72"/>
      <c r="M192" s="72"/>
    </row>
    <row r="193" spans="1:13" ht="12.75" customHeight="1">
      <c r="A193" s="187">
        <v>459</v>
      </c>
      <c r="B193" s="360" t="s">
        <v>142</v>
      </c>
      <c r="C193" s="222">
        <v>50</v>
      </c>
      <c r="D193" s="225">
        <v>5.69</v>
      </c>
      <c r="E193" s="225">
        <v>2.3</v>
      </c>
      <c r="F193" s="225">
        <v>30.59</v>
      </c>
      <c r="G193" s="194">
        <v>165.64</v>
      </c>
      <c r="H193" s="195"/>
      <c r="I193" s="189">
        <v>0.08</v>
      </c>
      <c r="J193" s="189">
        <v>0</v>
      </c>
      <c r="K193" s="189">
        <v>0.06</v>
      </c>
      <c r="L193" s="189">
        <v>16.32</v>
      </c>
      <c r="M193" s="189">
        <v>0.97</v>
      </c>
    </row>
    <row r="194" spans="1:13" ht="6.75" customHeight="1">
      <c r="A194" s="188"/>
      <c r="B194" s="360"/>
      <c r="C194" s="223"/>
      <c r="D194" s="226"/>
      <c r="E194" s="226"/>
      <c r="F194" s="226"/>
      <c r="G194" s="263"/>
      <c r="H194" s="264"/>
      <c r="I194" s="221"/>
      <c r="J194" s="221"/>
      <c r="K194" s="221"/>
      <c r="L194" s="221"/>
      <c r="M194" s="221"/>
    </row>
    <row r="195" spans="1:13" ht="12.75" customHeight="1" hidden="1">
      <c r="A195" s="188"/>
      <c r="B195" s="360"/>
      <c r="C195" s="223"/>
      <c r="D195" s="226"/>
      <c r="E195" s="226"/>
      <c r="F195" s="226"/>
      <c r="G195" s="263"/>
      <c r="H195" s="264"/>
      <c r="I195" s="221"/>
      <c r="J195" s="221"/>
      <c r="K195" s="221"/>
      <c r="L195" s="221"/>
      <c r="M195" s="221"/>
    </row>
    <row r="196" spans="1:13" ht="12.75" customHeight="1" hidden="1">
      <c r="A196" s="188"/>
      <c r="B196" s="360"/>
      <c r="C196" s="223"/>
      <c r="D196" s="226"/>
      <c r="E196" s="226"/>
      <c r="F196" s="226"/>
      <c r="G196" s="263"/>
      <c r="H196" s="264"/>
      <c r="I196" s="221"/>
      <c r="J196" s="221"/>
      <c r="K196" s="221"/>
      <c r="L196" s="221"/>
      <c r="M196" s="221"/>
    </row>
    <row r="197" spans="1:13" ht="12.75" customHeight="1" hidden="1">
      <c r="A197" s="188"/>
      <c r="B197" s="360"/>
      <c r="C197" s="223"/>
      <c r="D197" s="226"/>
      <c r="E197" s="226"/>
      <c r="F197" s="226"/>
      <c r="G197" s="263"/>
      <c r="H197" s="264"/>
      <c r="I197" s="221"/>
      <c r="J197" s="221"/>
      <c r="K197" s="221"/>
      <c r="L197" s="221"/>
      <c r="M197" s="221"/>
    </row>
    <row r="198" spans="1:13" ht="12.75" customHeight="1" hidden="1">
      <c r="A198" s="188"/>
      <c r="B198" s="360"/>
      <c r="C198" s="223"/>
      <c r="D198" s="226"/>
      <c r="E198" s="226"/>
      <c r="F198" s="226"/>
      <c r="G198" s="263"/>
      <c r="H198" s="264"/>
      <c r="I198" s="221"/>
      <c r="J198" s="221"/>
      <c r="K198" s="221"/>
      <c r="L198" s="221"/>
      <c r="M198" s="221"/>
    </row>
    <row r="199" spans="1:13" ht="12.75" customHeight="1" hidden="1">
      <c r="A199" s="188"/>
      <c r="B199" s="360"/>
      <c r="C199" s="223"/>
      <c r="D199" s="226"/>
      <c r="E199" s="226"/>
      <c r="F199" s="226"/>
      <c r="G199" s="263"/>
      <c r="H199" s="264"/>
      <c r="I199" s="221"/>
      <c r="J199" s="221"/>
      <c r="K199" s="221"/>
      <c r="L199" s="221"/>
      <c r="M199" s="221"/>
    </row>
    <row r="200" spans="1:13" ht="12.75" customHeight="1" hidden="1">
      <c r="A200" s="188"/>
      <c r="B200" s="360"/>
      <c r="C200" s="223"/>
      <c r="D200" s="226"/>
      <c r="E200" s="226"/>
      <c r="F200" s="226"/>
      <c r="G200" s="263"/>
      <c r="H200" s="264"/>
      <c r="I200" s="221"/>
      <c r="J200" s="221"/>
      <c r="K200" s="221"/>
      <c r="L200" s="221"/>
      <c r="M200" s="221"/>
    </row>
    <row r="201" spans="1:13" ht="12.75" customHeight="1" hidden="1">
      <c r="A201" s="188"/>
      <c r="B201" s="360"/>
      <c r="C201" s="223"/>
      <c r="D201" s="226"/>
      <c r="E201" s="226"/>
      <c r="F201" s="226"/>
      <c r="G201" s="263"/>
      <c r="H201" s="264"/>
      <c r="I201" s="221"/>
      <c r="J201" s="221"/>
      <c r="K201" s="221"/>
      <c r="L201" s="221"/>
      <c r="M201" s="221"/>
    </row>
    <row r="202" spans="1:13" ht="15" customHeight="1">
      <c r="A202" s="60">
        <v>406</v>
      </c>
      <c r="B202" s="153" t="s">
        <v>106</v>
      </c>
      <c r="C202" s="163">
        <v>150</v>
      </c>
      <c r="D202" s="63">
        <v>5.6</v>
      </c>
      <c r="E202" s="63">
        <v>4.38</v>
      </c>
      <c r="F202" s="63">
        <v>8.18</v>
      </c>
      <c r="G202" s="191">
        <v>94.52</v>
      </c>
      <c r="H202" s="192"/>
      <c r="I202" s="63">
        <v>0.06</v>
      </c>
      <c r="J202" s="63">
        <v>1.4</v>
      </c>
      <c r="K202" s="63">
        <v>0.3</v>
      </c>
      <c r="L202" s="63">
        <v>240</v>
      </c>
      <c r="M202" s="63">
        <v>0.2</v>
      </c>
    </row>
    <row r="203" spans="1:13" ht="12.75" customHeight="1">
      <c r="A203" s="181" t="s">
        <v>34</v>
      </c>
      <c r="B203" s="182"/>
      <c r="C203" s="183"/>
      <c r="D203" s="65">
        <f>D193+D202</f>
        <v>11.29</v>
      </c>
      <c r="E203" s="65">
        <f>E193+E202</f>
        <v>6.68</v>
      </c>
      <c r="F203" s="65">
        <f>F193+F202</f>
        <v>38.769999999999996</v>
      </c>
      <c r="G203" s="228">
        <f>G193+G202</f>
        <v>260.15999999999997</v>
      </c>
      <c r="H203" s="229"/>
      <c r="I203" s="66">
        <f>I193+I202</f>
        <v>0.14</v>
      </c>
      <c r="J203" s="66">
        <f>J193+J202</f>
        <v>1.4</v>
      </c>
      <c r="K203" s="66">
        <f>K193+K202</f>
        <v>0.36</v>
      </c>
      <c r="L203" s="66">
        <f>L193+L202</f>
        <v>256.32</v>
      </c>
      <c r="M203" s="65">
        <f>M193+M202</f>
        <v>1.17</v>
      </c>
    </row>
    <row r="204" spans="1:13" ht="12.75" customHeight="1">
      <c r="A204" s="181" t="s">
        <v>36</v>
      </c>
      <c r="B204" s="182"/>
      <c r="C204" s="183"/>
      <c r="D204" s="26"/>
      <c r="E204" s="26"/>
      <c r="F204" s="27"/>
      <c r="G204" s="80">
        <v>0.14</v>
      </c>
      <c r="H204" s="100"/>
      <c r="I204" s="11"/>
      <c r="J204" s="11"/>
      <c r="K204" s="11"/>
      <c r="L204" s="11"/>
      <c r="M204" s="11"/>
    </row>
    <row r="205" spans="1:13" ht="24" customHeight="1">
      <c r="A205" s="71"/>
      <c r="B205" s="71"/>
      <c r="C205" s="259" t="s">
        <v>78</v>
      </c>
      <c r="D205" s="260"/>
      <c r="E205" s="260"/>
      <c r="F205" s="260"/>
      <c r="G205" s="260"/>
      <c r="H205" s="118"/>
      <c r="I205" s="72"/>
      <c r="J205" s="72"/>
      <c r="K205" s="72"/>
      <c r="L205" s="72"/>
      <c r="M205" s="72"/>
    </row>
    <row r="206" spans="1:13" ht="18.75" customHeight="1">
      <c r="A206" s="253">
        <v>124</v>
      </c>
      <c r="B206" s="256" t="s">
        <v>229</v>
      </c>
      <c r="C206" s="222" t="s">
        <v>230</v>
      </c>
      <c r="D206" s="225">
        <v>5.48</v>
      </c>
      <c r="E206" s="225">
        <v>10.45</v>
      </c>
      <c r="F206" s="225">
        <v>26.64</v>
      </c>
      <c r="G206" s="194">
        <v>222.53</v>
      </c>
      <c r="H206" s="195"/>
      <c r="I206" s="189">
        <v>0.09</v>
      </c>
      <c r="J206" s="189">
        <v>5.55</v>
      </c>
      <c r="K206" s="189">
        <v>0.13</v>
      </c>
      <c r="L206" s="189">
        <v>31.66</v>
      </c>
      <c r="M206" s="189">
        <v>1.14</v>
      </c>
    </row>
    <row r="207" spans="1:13" ht="3" customHeight="1">
      <c r="A207" s="254"/>
      <c r="B207" s="257"/>
      <c r="C207" s="223"/>
      <c r="D207" s="226"/>
      <c r="E207" s="226"/>
      <c r="F207" s="226"/>
      <c r="G207" s="263"/>
      <c r="H207" s="264"/>
      <c r="I207" s="221"/>
      <c r="J207" s="221"/>
      <c r="K207" s="221"/>
      <c r="L207" s="221"/>
      <c r="M207" s="221"/>
    </row>
    <row r="208" spans="1:13" ht="12.75" customHeight="1" hidden="1">
      <c r="A208" s="254"/>
      <c r="B208" s="257"/>
      <c r="C208" s="223"/>
      <c r="D208" s="226"/>
      <c r="E208" s="226"/>
      <c r="F208" s="226"/>
      <c r="G208" s="263"/>
      <c r="H208" s="264"/>
      <c r="I208" s="221"/>
      <c r="J208" s="221"/>
      <c r="K208" s="221"/>
      <c r="L208" s="221"/>
      <c r="M208" s="221"/>
    </row>
    <row r="209" spans="1:13" ht="13.5" customHeight="1" hidden="1">
      <c r="A209" s="254"/>
      <c r="B209" s="257"/>
      <c r="C209" s="223"/>
      <c r="D209" s="226"/>
      <c r="E209" s="226"/>
      <c r="F209" s="226"/>
      <c r="G209" s="263"/>
      <c r="H209" s="264"/>
      <c r="I209" s="221"/>
      <c r="J209" s="221"/>
      <c r="K209" s="221"/>
      <c r="L209" s="221"/>
      <c r="M209" s="221"/>
    </row>
    <row r="210" spans="1:13" ht="12" customHeight="1" hidden="1">
      <c r="A210" s="254"/>
      <c r="B210" s="257"/>
      <c r="C210" s="223"/>
      <c r="D210" s="226"/>
      <c r="E210" s="226"/>
      <c r="F210" s="226"/>
      <c r="G210" s="263"/>
      <c r="H210" s="264"/>
      <c r="I210" s="221"/>
      <c r="J210" s="221"/>
      <c r="K210" s="221"/>
      <c r="L210" s="221"/>
      <c r="M210" s="221"/>
    </row>
    <row r="211" spans="1:13" ht="12" customHeight="1" hidden="1">
      <c r="A211" s="254"/>
      <c r="B211" s="257"/>
      <c r="C211" s="223"/>
      <c r="D211" s="226"/>
      <c r="E211" s="226"/>
      <c r="F211" s="226"/>
      <c r="G211" s="263"/>
      <c r="H211" s="264"/>
      <c r="I211" s="221"/>
      <c r="J211" s="221"/>
      <c r="K211" s="221"/>
      <c r="L211" s="221"/>
      <c r="M211" s="221"/>
    </row>
    <row r="212" spans="1:13" ht="12.75" customHeight="1" hidden="1">
      <c r="A212" s="254"/>
      <c r="B212" s="258"/>
      <c r="C212" s="223"/>
      <c r="D212" s="226"/>
      <c r="E212" s="226"/>
      <c r="F212" s="226"/>
      <c r="G212" s="263"/>
      <c r="H212" s="264"/>
      <c r="I212" s="221"/>
      <c r="J212" s="221"/>
      <c r="K212" s="221"/>
      <c r="L212" s="221"/>
      <c r="M212" s="221"/>
    </row>
    <row r="213" spans="1:13" ht="12.75" customHeight="1">
      <c r="A213" s="187">
        <v>382</v>
      </c>
      <c r="B213" s="215" t="s">
        <v>109</v>
      </c>
      <c r="C213" s="222">
        <v>200</v>
      </c>
      <c r="D213" s="225">
        <v>0</v>
      </c>
      <c r="E213" s="225">
        <v>0</v>
      </c>
      <c r="F213" s="225">
        <v>11.44</v>
      </c>
      <c r="G213" s="194">
        <v>45.76</v>
      </c>
      <c r="H213" s="195"/>
      <c r="I213" s="189">
        <v>0</v>
      </c>
      <c r="J213" s="189">
        <v>0</v>
      </c>
      <c r="K213" s="189">
        <v>0</v>
      </c>
      <c r="L213" s="189">
        <v>1.42</v>
      </c>
      <c r="M213" s="189">
        <v>0.54</v>
      </c>
    </row>
    <row r="214" spans="1:13" ht="2.25" customHeight="1">
      <c r="A214" s="230"/>
      <c r="B214" s="220"/>
      <c r="C214" s="224"/>
      <c r="D214" s="227"/>
      <c r="E214" s="227"/>
      <c r="F214" s="227"/>
      <c r="G214" s="261"/>
      <c r="H214" s="262"/>
      <c r="I214" s="190"/>
      <c r="J214" s="190"/>
      <c r="K214" s="190"/>
      <c r="L214" s="190"/>
      <c r="M214" s="190"/>
    </row>
    <row r="215" spans="1:13" ht="12.75" customHeight="1">
      <c r="A215" s="19"/>
      <c r="B215" s="108" t="s">
        <v>103</v>
      </c>
      <c r="C215" s="146">
        <v>30</v>
      </c>
      <c r="D215" s="63">
        <v>4.05</v>
      </c>
      <c r="E215" s="63">
        <v>0.6</v>
      </c>
      <c r="F215" s="63">
        <v>21</v>
      </c>
      <c r="G215" s="191">
        <v>101.5</v>
      </c>
      <c r="H215" s="192"/>
      <c r="I215" s="63">
        <v>0.21</v>
      </c>
      <c r="J215" s="63"/>
      <c r="K215" s="63"/>
      <c r="L215" s="63">
        <v>3.7</v>
      </c>
      <c r="M215" s="63">
        <v>2.8</v>
      </c>
    </row>
    <row r="216" spans="1:13" ht="12.75" customHeight="1">
      <c r="A216" s="181" t="s">
        <v>76</v>
      </c>
      <c r="B216" s="182"/>
      <c r="C216" s="183"/>
      <c r="D216" s="65">
        <f>SUM(D206:D215)</f>
        <v>9.530000000000001</v>
      </c>
      <c r="E216" s="65">
        <f>SUM(E206:E215)</f>
        <v>11.049999999999999</v>
      </c>
      <c r="F216" s="65">
        <f>SUM(F206:F215)</f>
        <v>59.08</v>
      </c>
      <c r="G216" s="228">
        <f>SUM(G206:H215)</f>
        <v>369.79</v>
      </c>
      <c r="H216" s="229"/>
      <c r="I216" s="66">
        <f>SUM(I206:I215)</f>
        <v>0.3</v>
      </c>
      <c r="J216" s="66">
        <f>SUM(J206:J215)</f>
        <v>5.55</v>
      </c>
      <c r="K216" s="66">
        <f>SUM(K206:K215)</f>
        <v>0.13</v>
      </c>
      <c r="L216" s="66">
        <f>SUM(L206:L215)</f>
        <v>36.78</v>
      </c>
      <c r="M216" s="65">
        <f>SUM(M206:M215)</f>
        <v>4.4799999999999995</v>
      </c>
    </row>
    <row r="217" spans="1:13" ht="12.75" customHeight="1">
      <c r="A217" s="181" t="s">
        <v>77</v>
      </c>
      <c r="B217" s="182"/>
      <c r="C217" s="182"/>
      <c r="D217" s="26"/>
      <c r="E217" s="26"/>
      <c r="F217" s="26"/>
      <c r="G217" s="121">
        <v>0.2</v>
      </c>
      <c r="H217" s="38"/>
      <c r="I217" s="78"/>
      <c r="J217" s="78"/>
      <c r="K217" s="78"/>
      <c r="L217" s="78"/>
      <c r="M217" s="78"/>
    </row>
    <row r="218" spans="1:13" ht="12.75" customHeight="1">
      <c r="A218" s="181" t="s">
        <v>35</v>
      </c>
      <c r="B218" s="182"/>
      <c r="C218" s="183"/>
      <c r="D218" s="69">
        <f>D157+D161+D192+D204+D216</f>
        <v>10.21</v>
      </c>
      <c r="E218" s="69">
        <f>E157+E161+E192+E204+E216</f>
        <v>11.049999999999999</v>
      </c>
      <c r="F218" s="69">
        <f>F157+F161+F192+F204+F216</f>
        <v>82.13</v>
      </c>
      <c r="G218" s="193">
        <f>G155+G161+G190+G203+G216</f>
        <v>1778.9899999999998</v>
      </c>
      <c r="H218" s="192"/>
      <c r="I218" s="70">
        <f>I157+I161+I192+I204+I216</f>
        <v>0.3</v>
      </c>
      <c r="J218" s="70">
        <f>J157+J161+J192+J204+J216</f>
        <v>65.55</v>
      </c>
      <c r="K218" s="70">
        <f>K157+K161+K192+K204+K216</f>
        <v>0.14</v>
      </c>
      <c r="L218" s="70">
        <f>L157+L161+L192+L204+L216</f>
        <v>42.22</v>
      </c>
      <c r="M218" s="69">
        <f>M157+M161+M192+M204+M216</f>
        <v>9.27</v>
      </c>
    </row>
    <row r="219" spans="1:13" ht="22.5" customHeight="1">
      <c r="A219" s="28"/>
      <c r="B219" s="21"/>
      <c r="C219" s="75" t="s">
        <v>47</v>
      </c>
      <c r="D219" s="8"/>
      <c r="E219" s="24"/>
      <c r="F219" s="24"/>
      <c r="G219" s="24"/>
      <c r="H219" s="21"/>
      <c r="I219" s="21"/>
      <c r="J219" s="21"/>
      <c r="K219" s="21"/>
      <c r="L219" s="21"/>
      <c r="M219" s="21"/>
    </row>
    <row r="220" spans="1:13" ht="15" customHeight="1">
      <c r="A220" s="187">
        <v>188</v>
      </c>
      <c r="B220" s="285" t="s">
        <v>143</v>
      </c>
      <c r="C220" s="285" t="s">
        <v>94</v>
      </c>
      <c r="D220" s="189">
        <v>7.2</v>
      </c>
      <c r="E220" s="189">
        <v>10.2</v>
      </c>
      <c r="F220" s="189">
        <v>1.48</v>
      </c>
      <c r="G220" s="236">
        <v>126.5</v>
      </c>
      <c r="H220" s="279"/>
      <c r="I220" s="189">
        <v>0.04</v>
      </c>
      <c r="J220" s="189">
        <v>0.2</v>
      </c>
      <c r="K220" s="189">
        <v>0.23</v>
      </c>
      <c r="L220" s="189">
        <v>44.5</v>
      </c>
      <c r="M220" s="189">
        <v>1.04</v>
      </c>
    </row>
    <row r="221" spans="1:13" ht="0.75" customHeight="1">
      <c r="A221" s="188"/>
      <c r="B221" s="286"/>
      <c r="C221" s="286"/>
      <c r="D221" s="221"/>
      <c r="E221" s="221"/>
      <c r="F221" s="221"/>
      <c r="G221" s="238"/>
      <c r="H221" s="296"/>
      <c r="I221" s="221"/>
      <c r="J221" s="221"/>
      <c r="K221" s="221"/>
      <c r="L221" s="221"/>
      <c r="M221" s="221"/>
    </row>
    <row r="222" spans="1:13" ht="12.75" customHeight="1" hidden="1">
      <c r="A222" s="188"/>
      <c r="B222" s="287"/>
      <c r="C222" s="287"/>
      <c r="D222" s="221"/>
      <c r="E222" s="221"/>
      <c r="F222" s="221"/>
      <c r="G222" s="238"/>
      <c r="H222" s="296"/>
      <c r="I222" s="221"/>
      <c r="J222" s="221"/>
      <c r="K222" s="221"/>
      <c r="L222" s="221"/>
      <c r="M222" s="221"/>
    </row>
    <row r="223" spans="1:13" ht="13.5" customHeight="1">
      <c r="A223" s="187">
        <v>254</v>
      </c>
      <c r="B223" s="285" t="s">
        <v>144</v>
      </c>
      <c r="C223" s="210">
        <v>180</v>
      </c>
      <c r="D223" s="189">
        <v>1.4</v>
      </c>
      <c r="E223" s="189">
        <v>0.02</v>
      </c>
      <c r="F223" s="189">
        <v>17.35</v>
      </c>
      <c r="G223" s="236">
        <v>75.18</v>
      </c>
      <c r="H223" s="279"/>
      <c r="I223" s="215">
        <v>0.01</v>
      </c>
      <c r="J223" s="215">
        <v>0.12</v>
      </c>
      <c r="K223" s="215">
        <v>0.03</v>
      </c>
      <c r="L223" s="215">
        <v>50.46</v>
      </c>
      <c r="M223" s="215">
        <v>0.08</v>
      </c>
    </row>
    <row r="224" spans="1:13" ht="0.75" customHeight="1">
      <c r="A224" s="188"/>
      <c r="B224" s="286"/>
      <c r="C224" s="211"/>
      <c r="D224" s="221"/>
      <c r="E224" s="221"/>
      <c r="F224" s="221"/>
      <c r="G224" s="238"/>
      <c r="H224" s="296"/>
      <c r="I224" s="273"/>
      <c r="J224" s="273"/>
      <c r="K224" s="273"/>
      <c r="L224" s="273"/>
      <c r="M224" s="273"/>
    </row>
    <row r="225" spans="1:13" ht="13.5" customHeight="1" hidden="1">
      <c r="A225" s="188"/>
      <c r="B225" s="286"/>
      <c r="C225" s="211"/>
      <c r="D225" s="221"/>
      <c r="E225" s="221"/>
      <c r="F225" s="221"/>
      <c r="G225" s="238"/>
      <c r="H225" s="296"/>
      <c r="I225" s="273"/>
      <c r="J225" s="273"/>
      <c r="K225" s="273"/>
      <c r="L225" s="273"/>
      <c r="M225" s="273"/>
    </row>
    <row r="226" spans="1:13" ht="12" customHeight="1" hidden="1">
      <c r="A226" s="196"/>
      <c r="B226" s="287"/>
      <c r="C226" s="212"/>
      <c r="D226" s="190"/>
      <c r="E226" s="190"/>
      <c r="F226" s="190"/>
      <c r="G226" s="280"/>
      <c r="H226" s="281"/>
      <c r="I226" s="244"/>
      <c r="J226" s="244"/>
      <c r="K226" s="244"/>
      <c r="L226" s="244"/>
      <c r="M226" s="244"/>
    </row>
    <row r="227" spans="1:13" ht="12" customHeight="1">
      <c r="A227" s="346">
        <v>496</v>
      </c>
      <c r="B227" s="207" t="s">
        <v>145</v>
      </c>
      <c r="C227" s="348" t="s">
        <v>121</v>
      </c>
      <c r="D227" s="189">
        <v>1.21</v>
      </c>
      <c r="E227" s="189">
        <v>11.3</v>
      </c>
      <c r="F227" s="189">
        <v>7.24</v>
      </c>
      <c r="G227" s="236">
        <v>135.46</v>
      </c>
      <c r="H227" s="279"/>
      <c r="I227" s="189">
        <v>0.02</v>
      </c>
      <c r="J227" s="189">
        <v>0</v>
      </c>
      <c r="K227" s="189">
        <v>0.02</v>
      </c>
      <c r="L227" s="189">
        <v>4.8</v>
      </c>
      <c r="M227" s="189">
        <v>0.19</v>
      </c>
    </row>
    <row r="228" spans="1:13" ht="12.75" customHeight="1" hidden="1">
      <c r="A228" s="347"/>
      <c r="B228" s="209"/>
      <c r="C228" s="349"/>
      <c r="D228" s="221"/>
      <c r="E228" s="221"/>
      <c r="F228" s="221"/>
      <c r="G228" s="238"/>
      <c r="H228" s="296"/>
      <c r="I228" s="221"/>
      <c r="J228" s="221"/>
      <c r="K228" s="221"/>
      <c r="L228" s="221"/>
      <c r="M228" s="221"/>
    </row>
    <row r="229" spans="1:13" ht="14.25" customHeight="1">
      <c r="A229" s="310" t="s">
        <v>20</v>
      </c>
      <c r="B229" s="311"/>
      <c r="C229" s="312"/>
      <c r="D229" s="69">
        <f>D220+D223+D227</f>
        <v>9.809999999999999</v>
      </c>
      <c r="E229" s="69">
        <f>SUM(E220:E228)</f>
        <v>21.52</v>
      </c>
      <c r="F229" s="69">
        <f>SUM(F220:F228)</f>
        <v>26.07</v>
      </c>
      <c r="G229" s="193">
        <f>SUM(G220:H228)</f>
        <v>337.14</v>
      </c>
      <c r="H229" s="318"/>
      <c r="I229" s="69">
        <f>SUM(I220:I228)</f>
        <v>0.07</v>
      </c>
      <c r="J229" s="69">
        <f>SUM(J220:J228)</f>
        <v>0.32</v>
      </c>
      <c r="K229" s="69">
        <f>SUM(K220:K228)</f>
        <v>0.28</v>
      </c>
      <c r="L229" s="69">
        <f>SUM(L220:L228)</f>
        <v>99.76</v>
      </c>
      <c r="M229" s="69">
        <f>SUM(M220:M228)</f>
        <v>1.31</v>
      </c>
    </row>
    <row r="230" spans="1:13" ht="14.25" customHeight="1">
      <c r="A230" s="310" t="s">
        <v>24</v>
      </c>
      <c r="B230" s="311"/>
      <c r="C230" s="312"/>
      <c r="D230" s="10"/>
      <c r="E230" s="10"/>
      <c r="F230" s="10"/>
      <c r="G230" s="98">
        <v>0.192</v>
      </c>
      <c r="H230" s="99"/>
      <c r="I230" s="11"/>
      <c r="J230" s="11"/>
      <c r="K230" s="11"/>
      <c r="L230" s="11"/>
      <c r="M230" s="11"/>
    </row>
    <row r="231" spans="1:13" ht="24.75" customHeight="1">
      <c r="A231" s="88"/>
      <c r="B231" s="87"/>
      <c r="C231" s="23" t="s">
        <v>48</v>
      </c>
      <c r="D231" s="8"/>
      <c r="E231" s="8"/>
      <c r="F231" s="8"/>
      <c r="G231" s="8"/>
      <c r="H231" s="37"/>
      <c r="I231" s="36"/>
      <c r="J231" s="36"/>
      <c r="K231" s="36"/>
      <c r="L231" s="36"/>
      <c r="M231" s="36"/>
    </row>
    <row r="232" spans="1:13" ht="14.25" customHeight="1">
      <c r="A232" s="60">
        <v>90</v>
      </c>
      <c r="B232" s="154" t="s">
        <v>146</v>
      </c>
      <c r="C232" s="154">
        <v>200</v>
      </c>
      <c r="D232" s="39">
        <v>0.6</v>
      </c>
      <c r="E232" s="39">
        <v>0.2</v>
      </c>
      <c r="F232" s="39">
        <v>15</v>
      </c>
      <c r="G232" s="272">
        <v>90</v>
      </c>
      <c r="H232" s="243"/>
      <c r="I232" s="39">
        <v>0.05</v>
      </c>
      <c r="J232" s="39">
        <v>6</v>
      </c>
      <c r="K232" s="39">
        <v>0.02</v>
      </c>
      <c r="L232" s="39">
        <v>30</v>
      </c>
      <c r="M232" s="39">
        <v>0.6</v>
      </c>
    </row>
    <row r="233" spans="1:13" ht="14.25" customHeight="1">
      <c r="A233" s="22"/>
      <c r="B233" s="292" t="s">
        <v>32</v>
      </c>
      <c r="C233" s="293"/>
      <c r="D233" s="40">
        <f>SUM(D232:D232)</f>
        <v>0.6</v>
      </c>
      <c r="E233" s="40">
        <f>SUM(E232:E232)</f>
        <v>0.2</v>
      </c>
      <c r="F233" s="40">
        <f>SUM(F232:F232)</f>
        <v>15</v>
      </c>
      <c r="G233" s="242">
        <f>SUM(G232:H232)</f>
        <v>90</v>
      </c>
      <c r="H233" s="371"/>
      <c r="I233" s="40">
        <f>SUM(I232:I232)</f>
        <v>0.05</v>
      </c>
      <c r="J233" s="40">
        <f>SUM(J232:J232)</f>
        <v>6</v>
      </c>
      <c r="K233" s="40">
        <f>SUM(K232:K232)</f>
        <v>0.02</v>
      </c>
      <c r="L233" s="40">
        <f>SUM(L232:L232)</f>
        <v>30</v>
      </c>
      <c r="M233" s="40">
        <f>SUM(M232:M232)</f>
        <v>0.6</v>
      </c>
    </row>
    <row r="234" spans="1:13" ht="14.25" customHeight="1">
      <c r="A234" s="282" t="s">
        <v>39</v>
      </c>
      <c r="B234" s="283"/>
      <c r="C234" s="283"/>
      <c r="D234" s="52"/>
      <c r="E234" s="52"/>
      <c r="F234" s="52"/>
      <c r="G234" s="83">
        <v>0.05</v>
      </c>
      <c r="H234" s="45"/>
      <c r="I234" s="76"/>
      <c r="J234" s="76"/>
      <c r="K234" s="76"/>
      <c r="L234" s="76"/>
      <c r="M234" s="76"/>
    </row>
    <row r="235" spans="1:13" ht="36" customHeight="1">
      <c r="A235" s="18"/>
      <c r="B235" s="17"/>
      <c r="C235" s="23" t="s">
        <v>49</v>
      </c>
      <c r="D235" s="8"/>
      <c r="E235" s="8"/>
      <c r="F235" s="8"/>
      <c r="G235" s="8"/>
      <c r="H235" s="17"/>
      <c r="I235" s="17"/>
      <c r="J235" s="17"/>
      <c r="K235" s="17"/>
      <c r="L235" s="17"/>
      <c r="M235" s="17"/>
    </row>
    <row r="236" spans="1:13" ht="12.75" customHeight="1">
      <c r="A236" s="187">
        <v>38</v>
      </c>
      <c r="B236" s="333" t="s">
        <v>147</v>
      </c>
      <c r="C236" s="333">
        <v>30</v>
      </c>
      <c r="D236" s="215">
        <v>0.7</v>
      </c>
      <c r="E236" s="215">
        <v>5.4</v>
      </c>
      <c r="F236" s="215">
        <v>2.8</v>
      </c>
      <c r="G236" s="249">
        <v>63.09</v>
      </c>
      <c r="H236" s="266"/>
      <c r="I236" s="215">
        <v>0.01</v>
      </c>
      <c r="J236" s="215">
        <v>2.73</v>
      </c>
      <c r="K236" s="215">
        <v>0.02</v>
      </c>
      <c r="L236" s="215">
        <v>17.27</v>
      </c>
      <c r="M236" s="215">
        <v>0.64</v>
      </c>
    </row>
    <row r="237" spans="1:13" ht="0.75" customHeight="1">
      <c r="A237" s="219"/>
      <c r="B237" s="334"/>
      <c r="C237" s="334"/>
      <c r="D237" s="216"/>
      <c r="E237" s="216"/>
      <c r="F237" s="216"/>
      <c r="G237" s="267"/>
      <c r="H237" s="268"/>
      <c r="I237" s="216"/>
      <c r="J237" s="216"/>
      <c r="K237" s="216"/>
      <c r="L237" s="216"/>
      <c r="M237" s="216"/>
    </row>
    <row r="238" spans="1:13" ht="12.75" customHeight="1" hidden="1">
      <c r="A238" s="220"/>
      <c r="B238" s="335"/>
      <c r="C238" s="335"/>
      <c r="D238" s="217"/>
      <c r="E238" s="217"/>
      <c r="F238" s="217"/>
      <c r="G238" s="269"/>
      <c r="H238" s="270"/>
      <c r="I238" s="217"/>
      <c r="J238" s="217"/>
      <c r="K238" s="217"/>
      <c r="L238" s="217"/>
      <c r="M238" s="217"/>
    </row>
    <row r="239" spans="1:13" ht="13.5" customHeight="1">
      <c r="A239" s="187">
        <v>75</v>
      </c>
      <c r="B239" s="201" t="s">
        <v>148</v>
      </c>
      <c r="C239" s="204">
        <v>150</v>
      </c>
      <c r="D239" s="225">
        <v>3.47</v>
      </c>
      <c r="E239" s="225">
        <v>4.8</v>
      </c>
      <c r="F239" s="225">
        <v>13.2</v>
      </c>
      <c r="G239" s="194">
        <v>109.08</v>
      </c>
      <c r="H239" s="195"/>
      <c r="I239" s="189">
        <v>0.03</v>
      </c>
      <c r="J239" s="189">
        <v>1.71</v>
      </c>
      <c r="K239" s="189">
        <v>0.03</v>
      </c>
      <c r="L239" s="189">
        <v>11.28</v>
      </c>
      <c r="M239" s="189">
        <v>0.47</v>
      </c>
    </row>
    <row r="240" spans="1:13" ht="2.25" customHeight="1">
      <c r="A240" s="188"/>
      <c r="B240" s="202"/>
      <c r="C240" s="205"/>
      <c r="D240" s="226"/>
      <c r="E240" s="226"/>
      <c r="F240" s="226"/>
      <c r="G240" s="263"/>
      <c r="H240" s="264"/>
      <c r="I240" s="221"/>
      <c r="J240" s="221"/>
      <c r="K240" s="221"/>
      <c r="L240" s="221"/>
      <c r="M240" s="221"/>
    </row>
    <row r="241" spans="1:13" ht="12.75" customHeight="1" hidden="1">
      <c r="A241" s="188"/>
      <c r="B241" s="202"/>
      <c r="C241" s="205"/>
      <c r="D241" s="226"/>
      <c r="E241" s="226"/>
      <c r="F241" s="226"/>
      <c r="G241" s="263"/>
      <c r="H241" s="264"/>
      <c r="I241" s="221"/>
      <c r="J241" s="221"/>
      <c r="K241" s="221"/>
      <c r="L241" s="221"/>
      <c r="M241" s="221"/>
    </row>
    <row r="242" spans="1:13" ht="12.75" customHeight="1" hidden="1">
      <c r="A242" s="188"/>
      <c r="B242" s="202"/>
      <c r="C242" s="205"/>
      <c r="D242" s="226"/>
      <c r="E242" s="226"/>
      <c r="F242" s="226"/>
      <c r="G242" s="263"/>
      <c r="H242" s="264"/>
      <c r="I242" s="221"/>
      <c r="J242" s="221"/>
      <c r="K242" s="221"/>
      <c r="L242" s="221"/>
      <c r="M242" s="221"/>
    </row>
    <row r="243" spans="1:13" ht="12.75" customHeight="1" hidden="1">
      <c r="A243" s="188"/>
      <c r="B243" s="202"/>
      <c r="C243" s="205"/>
      <c r="D243" s="226"/>
      <c r="E243" s="226"/>
      <c r="F243" s="226"/>
      <c r="G243" s="263"/>
      <c r="H243" s="264"/>
      <c r="I243" s="221"/>
      <c r="J243" s="221"/>
      <c r="K243" s="221"/>
      <c r="L243" s="221"/>
      <c r="M243" s="221"/>
    </row>
    <row r="244" spans="1:13" ht="14.25" customHeight="1" hidden="1">
      <c r="A244" s="188"/>
      <c r="B244" s="202"/>
      <c r="C244" s="205"/>
      <c r="D244" s="226"/>
      <c r="E244" s="226"/>
      <c r="F244" s="226"/>
      <c r="G244" s="263"/>
      <c r="H244" s="264"/>
      <c r="I244" s="221"/>
      <c r="J244" s="221"/>
      <c r="K244" s="221"/>
      <c r="L244" s="221"/>
      <c r="M244" s="221"/>
    </row>
    <row r="245" spans="1:13" ht="14.25" customHeight="1" hidden="1">
      <c r="A245" s="188"/>
      <c r="B245" s="202"/>
      <c r="C245" s="205"/>
      <c r="D245" s="226"/>
      <c r="E245" s="226"/>
      <c r="F245" s="226"/>
      <c r="G245" s="263"/>
      <c r="H245" s="264"/>
      <c r="I245" s="221"/>
      <c r="J245" s="221"/>
      <c r="K245" s="221"/>
      <c r="L245" s="221"/>
      <c r="M245" s="221"/>
    </row>
    <row r="246" spans="1:13" ht="13.5" customHeight="1" hidden="1">
      <c r="A246" s="188"/>
      <c r="B246" s="202"/>
      <c r="C246" s="205"/>
      <c r="D246" s="226"/>
      <c r="E246" s="226"/>
      <c r="F246" s="226"/>
      <c r="G246" s="263"/>
      <c r="H246" s="264"/>
      <c r="I246" s="221"/>
      <c r="J246" s="221"/>
      <c r="K246" s="221"/>
      <c r="L246" s="221"/>
      <c r="M246" s="221"/>
    </row>
    <row r="247" spans="1:13" ht="12.75" customHeight="1" hidden="1">
      <c r="A247" s="196"/>
      <c r="B247" s="203"/>
      <c r="C247" s="206"/>
      <c r="D247" s="227"/>
      <c r="E247" s="227"/>
      <c r="F247" s="227"/>
      <c r="G247" s="261"/>
      <c r="H247" s="262"/>
      <c r="I247" s="190"/>
      <c r="J247" s="190"/>
      <c r="K247" s="190"/>
      <c r="L247" s="190"/>
      <c r="M247" s="190"/>
    </row>
    <row r="248" spans="1:13" ht="12.75" customHeight="1">
      <c r="A248" s="187">
        <v>268</v>
      </c>
      <c r="B248" s="285" t="s">
        <v>149</v>
      </c>
      <c r="C248" s="210">
        <v>50</v>
      </c>
      <c r="D248" s="189">
        <v>8.93</v>
      </c>
      <c r="E248" s="189">
        <v>9.97</v>
      </c>
      <c r="F248" s="189">
        <v>6.91</v>
      </c>
      <c r="G248" s="236">
        <v>153.04</v>
      </c>
      <c r="H248" s="279"/>
      <c r="I248" s="189">
        <v>0.04</v>
      </c>
      <c r="J248" s="189">
        <v>0</v>
      </c>
      <c r="K248" s="189">
        <v>0.04</v>
      </c>
      <c r="L248" s="189">
        <v>5.92</v>
      </c>
      <c r="M248" s="189">
        <v>0.6</v>
      </c>
    </row>
    <row r="249" spans="1:13" ht="0.75" customHeight="1">
      <c r="A249" s="188"/>
      <c r="B249" s="286"/>
      <c r="C249" s="211"/>
      <c r="D249" s="221"/>
      <c r="E249" s="221"/>
      <c r="F249" s="221"/>
      <c r="G249" s="238"/>
      <c r="H249" s="296"/>
      <c r="I249" s="221"/>
      <c r="J249" s="221"/>
      <c r="K249" s="221"/>
      <c r="L249" s="221"/>
      <c r="M249" s="221"/>
    </row>
    <row r="250" spans="1:13" ht="12.75" customHeight="1" hidden="1">
      <c r="A250" s="188"/>
      <c r="B250" s="286"/>
      <c r="C250" s="211"/>
      <c r="D250" s="221"/>
      <c r="E250" s="221"/>
      <c r="F250" s="221"/>
      <c r="G250" s="238"/>
      <c r="H250" s="296"/>
      <c r="I250" s="221"/>
      <c r="J250" s="221"/>
      <c r="K250" s="221"/>
      <c r="L250" s="221"/>
      <c r="M250" s="221"/>
    </row>
    <row r="251" spans="1:13" ht="13.5" customHeight="1" hidden="1">
      <c r="A251" s="188"/>
      <c r="B251" s="287"/>
      <c r="C251" s="212"/>
      <c r="D251" s="221"/>
      <c r="E251" s="221"/>
      <c r="F251" s="221"/>
      <c r="G251" s="238"/>
      <c r="H251" s="296"/>
      <c r="I251" s="221"/>
      <c r="J251" s="221"/>
      <c r="K251" s="221"/>
      <c r="L251" s="221"/>
      <c r="M251" s="221"/>
    </row>
    <row r="252" spans="1:13" ht="12" customHeight="1">
      <c r="A252" s="187">
        <v>310</v>
      </c>
      <c r="B252" s="207" t="s">
        <v>150</v>
      </c>
      <c r="C252" s="344">
        <v>100</v>
      </c>
      <c r="D252" s="225">
        <v>1.68</v>
      </c>
      <c r="E252" s="225">
        <v>5.6</v>
      </c>
      <c r="F252" s="225">
        <v>7.28</v>
      </c>
      <c r="G252" s="194">
        <v>86.37</v>
      </c>
      <c r="H252" s="195"/>
      <c r="I252" s="189">
        <v>0.03</v>
      </c>
      <c r="J252" s="189">
        <v>3</v>
      </c>
      <c r="K252" s="189">
        <v>0.03</v>
      </c>
      <c r="L252" s="189">
        <v>57.2</v>
      </c>
      <c r="M252" s="189">
        <v>0.68</v>
      </c>
    </row>
    <row r="253" spans="1:13" ht="3" customHeight="1">
      <c r="A253" s="196"/>
      <c r="B253" s="209"/>
      <c r="C253" s="345"/>
      <c r="D253" s="227"/>
      <c r="E253" s="227"/>
      <c r="F253" s="227"/>
      <c r="G253" s="261"/>
      <c r="H253" s="262"/>
      <c r="I253" s="190"/>
      <c r="J253" s="190"/>
      <c r="K253" s="190"/>
      <c r="L253" s="190"/>
      <c r="M253" s="190"/>
    </row>
    <row r="254" spans="1:13" ht="14.25" customHeight="1">
      <c r="A254" s="187">
        <v>382</v>
      </c>
      <c r="B254" s="201" t="s">
        <v>102</v>
      </c>
      <c r="C254" s="204">
        <v>100</v>
      </c>
      <c r="D254" s="225">
        <v>0</v>
      </c>
      <c r="E254" s="225">
        <v>0</v>
      </c>
      <c r="F254" s="225">
        <v>11.44</v>
      </c>
      <c r="G254" s="194">
        <v>45.76</v>
      </c>
      <c r="H254" s="195"/>
      <c r="I254" s="189">
        <v>0</v>
      </c>
      <c r="J254" s="189">
        <v>0</v>
      </c>
      <c r="K254" s="189">
        <v>0</v>
      </c>
      <c r="L254" s="189">
        <v>1.42</v>
      </c>
      <c r="M254" s="189">
        <v>0.54</v>
      </c>
    </row>
    <row r="255" spans="1:13" ht="0.75" customHeight="1">
      <c r="A255" s="230"/>
      <c r="B255" s="203"/>
      <c r="C255" s="206"/>
      <c r="D255" s="227"/>
      <c r="E255" s="227"/>
      <c r="F255" s="227"/>
      <c r="G255" s="261"/>
      <c r="H255" s="262"/>
      <c r="I255" s="190"/>
      <c r="J255" s="190"/>
      <c r="K255" s="190"/>
      <c r="L255" s="190"/>
      <c r="M255" s="190"/>
    </row>
    <row r="256" spans="1:13" ht="12.75" customHeight="1">
      <c r="A256" s="22"/>
      <c r="B256" s="108" t="s">
        <v>104</v>
      </c>
      <c r="C256" s="145">
        <v>15</v>
      </c>
      <c r="D256" s="61">
        <v>2.8</v>
      </c>
      <c r="E256" s="61">
        <v>0.55</v>
      </c>
      <c r="F256" s="64">
        <v>21.65</v>
      </c>
      <c r="G256" s="271">
        <v>99.5</v>
      </c>
      <c r="H256" s="326"/>
      <c r="I256" s="62">
        <v>0.11</v>
      </c>
      <c r="J256" s="63"/>
      <c r="K256" s="63"/>
      <c r="L256" s="63">
        <v>34</v>
      </c>
      <c r="M256" s="63">
        <v>2.3</v>
      </c>
    </row>
    <row r="257" spans="1:13" ht="14.25" customHeight="1">
      <c r="A257" s="19"/>
      <c r="B257" s="108" t="s">
        <v>103</v>
      </c>
      <c r="C257" s="146">
        <v>10</v>
      </c>
      <c r="D257" s="63">
        <v>4.05</v>
      </c>
      <c r="E257" s="63">
        <v>0.6</v>
      </c>
      <c r="F257" s="63">
        <v>21</v>
      </c>
      <c r="G257" s="191">
        <v>101.5</v>
      </c>
      <c r="H257" s="192"/>
      <c r="I257" s="63">
        <v>0.21</v>
      </c>
      <c r="J257" s="63"/>
      <c r="K257" s="63"/>
      <c r="L257" s="63">
        <v>3.7</v>
      </c>
      <c r="M257" s="63">
        <v>2.8</v>
      </c>
    </row>
    <row r="258" spans="1:13" ht="14.25" customHeight="1">
      <c r="A258" s="353" t="s">
        <v>18</v>
      </c>
      <c r="B258" s="354"/>
      <c r="C258" s="312"/>
      <c r="D258" s="69">
        <f>SUM(D236:D257)</f>
        <v>21.63</v>
      </c>
      <c r="E258" s="69">
        <f>SUM(E236:E257)</f>
        <v>26.920000000000005</v>
      </c>
      <c r="F258" s="69">
        <f>SUM(F236:F257)</f>
        <v>84.28</v>
      </c>
      <c r="G258" s="193">
        <f>SUM(G236:G257)</f>
        <v>658.34</v>
      </c>
      <c r="H258" s="318"/>
      <c r="I258" s="69">
        <f>SUM(I236:I257)</f>
        <v>0.43</v>
      </c>
      <c r="J258" s="69">
        <f>SUM(J236:J257)</f>
        <v>7.4399999999999995</v>
      </c>
      <c r="K258" s="69">
        <f>SUM(K236:K257)</f>
        <v>0.12</v>
      </c>
      <c r="L258" s="69">
        <f>SUM(L236:L257)</f>
        <v>130.79</v>
      </c>
      <c r="M258" s="69">
        <f>SUM(M236:M257)</f>
        <v>8.030000000000001</v>
      </c>
    </row>
    <row r="259" spans="1:13" ht="15" customHeight="1">
      <c r="A259" s="353" t="s">
        <v>25</v>
      </c>
      <c r="B259" s="354"/>
      <c r="C259" s="312"/>
      <c r="D259" s="26"/>
      <c r="E259" s="26"/>
      <c r="F259" s="26"/>
      <c r="G259" s="98">
        <v>0.368</v>
      </c>
      <c r="H259" s="100"/>
      <c r="I259" s="101"/>
      <c r="J259" s="101"/>
      <c r="K259" s="101"/>
      <c r="L259" s="101"/>
      <c r="M259" s="101"/>
    </row>
    <row r="260" spans="1:13" ht="27" customHeight="1">
      <c r="A260" s="28"/>
      <c r="B260" s="21"/>
      <c r="C260" s="358" t="s">
        <v>50</v>
      </c>
      <c r="D260" s="359"/>
      <c r="E260" s="359"/>
      <c r="F260" s="359"/>
      <c r="G260" s="359"/>
      <c r="H260" s="21"/>
      <c r="I260" s="21"/>
      <c r="J260" s="21"/>
      <c r="K260" s="21"/>
      <c r="L260" s="21"/>
      <c r="M260" s="21"/>
    </row>
    <row r="261" spans="1:13" ht="13.5" customHeight="1">
      <c r="A261" s="187">
        <v>145</v>
      </c>
      <c r="B261" s="355" t="s">
        <v>151</v>
      </c>
      <c r="C261" s="355">
        <v>20</v>
      </c>
      <c r="D261" s="215">
        <v>1.35</v>
      </c>
      <c r="E261" s="215">
        <v>1.81</v>
      </c>
      <c r="F261" s="215">
        <v>25.05</v>
      </c>
      <c r="G261" s="236">
        <v>122.4</v>
      </c>
      <c r="H261" s="279"/>
      <c r="I261" s="215">
        <v>0.05</v>
      </c>
      <c r="J261" s="215">
        <v>8.69</v>
      </c>
      <c r="K261" s="215">
        <v>0.04</v>
      </c>
      <c r="L261" s="215">
        <v>32.05</v>
      </c>
      <c r="M261" s="215">
        <v>2.56</v>
      </c>
    </row>
    <row r="262" spans="1:13" ht="4.5" customHeight="1" hidden="1">
      <c r="A262" s="219"/>
      <c r="B262" s="356"/>
      <c r="C262" s="356"/>
      <c r="D262" s="216"/>
      <c r="E262" s="216"/>
      <c r="F262" s="216"/>
      <c r="G262" s="238"/>
      <c r="H262" s="296"/>
      <c r="I262" s="216"/>
      <c r="J262" s="216"/>
      <c r="K262" s="216"/>
      <c r="L262" s="216"/>
      <c r="M262" s="216"/>
    </row>
    <row r="263" spans="1:13" ht="14.25" customHeight="1" hidden="1">
      <c r="A263" s="219"/>
      <c r="B263" s="356"/>
      <c r="C263" s="356"/>
      <c r="D263" s="216"/>
      <c r="E263" s="216"/>
      <c r="F263" s="216"/>
      <c r="G263" s="238"/>
      <c r="H263" s="296"/>
      <c r="I263" s="216"/>
      <c r="J263" s="216"/>
      <c r="K263" s="216"/>
      <c r="L263" s="216"/>
      <c r="M263" s="216"/>
    </row>
    <row r="264" spans="1:13" ht="14.25" customHeight="1" hidden="1">
      <c r="A264" s="220"/>
      <c r="B264" s="357"/>
      <c r="C264" s="357"/>
      <c r="D264" s="217"/>
      <c r="E264" s="217"/>
      <c r="F264" s="217"/>
      <c r="G264" s="280"/>
      <c r="H264" s="281"/>
      <c r="I264" s="217"/>
      <c r="J264" s="217"/>
      <c r="K264" s="217"/>
      <c r="L264" s="217"/>
      <c r="M264" s="217"/>
    </row>
    <row r="265" spans="1:13" ht="14.25" customHeight="1">
      <c r="A265" s="187">
        <v>394</v>
      </c>
      <c r="B265" s="275" t="s">
        <v>130</v>
      </c>
      <c r="C265" s="350">
        <v>180</v>
      </c>
      <c r="D265" s="189">
        <v>1.36</v>
      </c>
      <c r="E265" s="189">
        <v>0</v>
      </c>
      <c r="F265" s="215">
        <v>29.02</v>
      </c>
      <c r="G265" s="236">
        <v>121.52</v>
      </c>
      <c r="H265" s="237"/>
      <c r="I265" s="189">
        <v>0</v>
      </c>
      <c r="J265" s="189">
        <v>0</v>
      </c>
      <c r="K265" s="189">
        <v>0</v>
      </c>
      <c r="L265" s="189">
        <v>0.68</v>
      </c>
      <c r="M265" s="189">
        <v>0.1</v>
      </c>
    </row>
    <row r="266" spans="1:13" ht="0.75" customHeight="1">
      <c r="A266" s="247"/>
      <c r="B266" s="276"/>
      <c r="C266" s="351"/>
      <c r="D266" s="221"/>
      <c r="E266" s="221"/>
      <c r="F266" s="273"/>
      <c r="G266" s="238"/>
      <c r="H266" s="239"/>
      <c r="I266" s="221"/>
      <c r="J266" s="221"/>
      <c r="K266" s="221"/>
      <c r="L266" s="221"/>
      <c r="M266" s="221"/>
    </row>
    <row r="267" spans="1:13" ht="13.5" customHeight="1" hidden="1">
      <c r="A267" s="248"/>
      <c r="B267" s="277"/>
      <c r="C267" s="352"/>
      <c r="D267" s="235"/>
      <c r="E267" s="235"/>
      <c r="F267" s="217"/>
      <c r="G267" s="240"/>
      <c r="H267" s="241"/>
      <c r="I267" s="235"/>
      <c r="J267" s="235"/>
      <c r="K267" s="235"/>
      <c r="L267" s="235"/>
      <c r="M267" s="235"/>
    </row>
    <row r="268" spans="1:13" ht="13.5" customHeight="1">
      <c r="A268" s="181" t="s">
        <v>34</v>
      </c>
      <c r="B268" s="182"/>
      <c r="C268" s="183"/>
      <c r="D268" s="65">
        <f>SUM(D261:D267)</f>
        <v>2.71</v>
      </c>
      <c r="E268" s="65">
        <f>SUM(E261:E267)</f>
        <v>1.81</v>
      </c>
      <c r="F268" s="65">
        <f>SUM(F261:F267)</f>
        <v>54.07</v>
      </c>
      <c r="G268" s="228">
        <f>SUM(G261:G267)</f>
        <v>243.92000000000002</v>
      </c>
      <c r="H268" s="313"/>
      <c r="I268" s="65">
        <f>SUM(I261:I267)</f>
        <v>0.05</v>
      </c>
      <c r="J268" s="65">
        <f>SUM(J261:J267)</f>
        <v>8.69</v>
      </c>
      <c r="K268" s="65">
        <f>SUM(K261:K267)</f>
        <v>0.04</v>
      </c>
      <c r="L268" s="65">
        <f>SUM(L261:L267)</f>
        <v>32.73</v>
      </c>
      <c r="M268" s="65">
        <f>SUM(M261:M267)</f>
        <v>2.66</v>
      </c>
    </row>
    <row r="269" spans="1:13" ht="14.25" customHeight="1">
      <c r="A269" s="181" t="s">
        <v>36</v>
      </c>
      <c r="B269" s="182"/>
      <c r="C269" s="183"/>
      <c r="D269" s="26"/>
      <c r="E269" s="26"/>
      <c r="F269" s="27"/>
      <c r="G269" s="80">
        <v>0.14</v>
      </c>
      <c r="H269" s="100"/>
      <c r="I269" s="11"/>
      <c r="J269" s="11"/>
      <c r="K269" s="11"/>
      <c r="L269" s="11"/>
      <c r="M269" s="11"/>
    </row>
    <row r="270" spans="1:13" ht="25.5" customHeight="1">
      <c r="A270" s="71"/>
      <c r="B270" s="71"/>
      <c r="C270" s="259" t="s">
        <v>79</v>
      </c>
      <c r="D270" s="260"/>
      <c r="E270" s="260"/>
      <c r="F270" s="260"/>
      <c r="G270" s="260"/>
      <c r="H270" s="118"/>
      <c r="I270" s="72"/>
      <c r="J270" s="72"/>
      <c r="K270" s="72"/>
      <c r="L270" s="72"/>
      <c r="M270" s="72"/>
    </row>
    <row r="271" spans="1:13" ht="32.25" customHeight="1">
      <c r="A271" s="253">
        <v>204</v>
      </c>
      <c r="B271" s="184" t="s">
        <v>152</v>
      </c>
      <c r="C271" s="184" t="s">
        <v>177</v>
      </c>
      <c r="D271" s="225">
        <v>10.91</v>
      </c>
      <c r="E271" s="225">
        <v>2.99</v>
      </c>
      <c r="F271" s="225">
        <v>19.28</v>
      </c>
      <c r="G271" s="194">
        <v>147.7</v>
      </c>
      <c r="H271" s="195"/>
      <c r="I271" s="189">
        <v>0.08</v>
      </c>
      <c r="J271" s="189">
        <v>0.13</v>
      </c>
      <c r="K271" s="189">
        <v>0.14</v>
      </c>
      <c r="L271" s="189">
        <v>51.24</v>
      </c>
      <c r="M271" s="189">
        <v>0.62</v>
      </c>
    </row>
    <row r="272" spans="1:13" ht="30" customHeight="1" hidden="1">
      <c r="A272" s="254"/>
      <c r="B272" s="185"/>
      <c r="C272" s="185"/>
      <c r="D272" s="226"/>
      <c r="E272" s="226"/>
      <c r="F272" s="226"/>
      <c r="G272" s="263"/>
      <c r="H272" s="264"/>
      <c r="I272" s="221"/>
      <c r="J272" s="221"/>
      <c r="K272" s="221"/>
      <c r="L272" s="221"/>
      <c r="M272" s="221"/>
    </row>
    <row r="273" spans="1:13" ht="30" customHeight="1" hidden="1">
      <c r="A273" s="254"/>
      <c r="B273" s="185"/>
      <c r="C273" s="185"/>
      <c r="D273" s="226"/>
      <c r="E273" s="226"/>
      <c r="F273" s="226"/>
      <c r="G273" s="263"/>
      <c r="H273" s="264"/>
      <c r="I273" s="221"/>
      <c r="J273" s="221"/>
      <c r="K273" s="221"/>
      <c r="L273" s="221"/>
      <c r="M273" s="221"/>
    </row>
    <row r="274" spans="1:13" ht="30" customHeight="1" hidden="1">
      <c r="A274" s="254"/>
      <c r="B274" s="185"/>
      <c r="C274" s="185"/>
      <c r="D274" s="226"/>
      <c r="E274" s="226"/>
      <c r="F274" s="226"/>
      <c r="G274" s="263"/>
      <c r="H274" s="264"/>
      <c r="I274" s="221"/>
      <c r="J274" s="221"/>
      <c r="K274" s="221"/>
      <c r="L274" s="221"/>
      <c r="M274" s="221"/>
    </row>
    <row r="275" spans="1:13" ht="30" customHeight="1" hidden="1">
      <c r="A275" s="254"/>
      <c r="B275" s="185"/>
      <c r="C275" s="185"/>
      <c r="D275" s="226"/>
      <c r="E275" s="226"/>
      <c r="F275" s="226"/>
      <c r="G275" s="263"/>
      <c r="H275" s="264"/>
      <c r="I275" s="221"/>
      <c r="J275" s="221"/>
      <c r="K275" s="221"/>
      <c r="L275" s="221"/>
      <c r="M275" s="221"/>
    </row>
    <row r="276" spans="1:13" ht="30" customHeight="1" hidden="1">
      <c r="A276" s="254"/>
      <c r="B276" s="186"/>
      <c r="C276" s="186"/>
      <c r="D276" s="226"/>
      <c r="E276" s="226"/>
      <c r="F276" s="226"/>
      <c r="G276" s="263"/>
      <c r="H276" s="264"/>
      <c r="I276" s="221"/>
      <c r="J276" s="221"/>
      <c r="K276" s="221"/>
      <c r="L276" s="221"/>
      <c r="M276" s="221"/>
    </row>
    <row r="277" spans="1:13" ht="14.25" customHeight="1">
      <c r="A277" s="187">
        <v>399</v>
      </c>
      <c r="B277" s="275" t="s">
        <v>134</v>
      </c>
      <c r="C277" s="275">
        <v>210</v>
      </c>
      <c r="D277" s="225">
        <v>0.56</v>
      </c>
      <c r="E277" s="225">
        <v>0</v>
      </c>
      <c r="F277" s="225">
        <v>27.4</v>
      </c>
      <c r="G277" s="194">
        <v>111.84</v>
      </c>
      <c r="H277" s="195"/>
      <c r="I277" s="189">
        <v>0.01</v>
      </c>
      <c r="J277" s="189">
        <v>0.15</v>
      </c>
      <c r="K277" s="189">
        <v>0.01</v>
      </c>
      <c r="L277" s="189">
        <v>56.37</v>
      </c>
      <c r="M277" s="189">
        <v>1.58</v>
      </c>
    </row>
    <row r="278" spans="1:13" ht="15" customHeight="1" hidden="1">
      <c r="A278" s="188"/>
      <c r="B278" s="276"/>
      <c r="C278" s="276"/>
      <c r="D278" s="226"/>
      <c r="E278" s="226"/>
      <c r="F278" s="226"/>
      <c r="G278" s="263"/>
      <c r="H278" s="264"/>
      <c r="I278" s="221"/>
      <c r="J278" s="221"/>
      <c r="K278" s="221"/>
      <c r="L278" s="221"/>
      <c r="M278" s="221"/>
    </row>
    <row r="279" spans="1:13" ht="15" customHeight="1" hidden="1">
      <c r="A279" s="230"/>
      <c r="B279" s="276"/>
      <c r="C279" s="277"/>
      <c r="D279" s="227"/>
      <c r="E279" s="227"/>
      <c r="F279" s="227"/>
      <c r="G279" s="261"/>
      <c r="H279" s="262"/>
      <c r="I279" s="190"/>
      <c r="J279" s="190"/>
      <c r="K279" s="190"/>
      <c r="L279" s="190"/>
      <c r="M279" s="190"/>
    </row>
    <row r="280" spans="1:13" ht="12.75">
      <c r="A280" s="19"/>
      <c r="B280" s="108" t="s">
        <v>103</v>
      </c>
      <c r="C280" s="146">
        <v>60</v>
      </c>
      <c r="D280" s="63">
        <v>4.05</v>
      </c>
      <c r="E280" s="63">
        <v>0.6</v>
      </c>
      <c r="F280" s="63">
        <v>21</v>
      </c>
      <c r="G280" s="191">
        <v>101.5</v>
      </c>
      <c r="H280" s="192"/>
      <c r="I280" s="63">
        <v>0.21</v>
      </c>
      <c r="J280" s="63"/>
      <c r="K280" s="63"/>
      <c r="L280" s="63">
        <v>3.7</v>
      </c>
      <c r="M280" s="63">
        <v>2.8</v>
      </c>
    </row>
    <row r="281" spans="1:13" ht="12.75">
      <c r="A281" s="181" t="s">
        <v>76</v>
      </c>
      <c r="B281" s="182"/>
      <c r="C281" s="183"/>
      <c r="D281" s="65">
        <f>SUM(D271:D280)</f>
        <v>15.52</v>
      </c>
      <c r="E281" s="65">
        <f>SUM(E271:E280)</f>
        <v>3.5900000000000003</v>
      </c>
      <c r="F281" s="65">
        <f>SUM(F271:F280)</f>
        <v>67.68</v>
      </c>
      <c r="G281" s="228">
        <f>SUM(G271:H280)</f>
        <v>361.03999999999996</v>
      </c>
      <c r="H281" s="229"/>
      <c r="I281" s="66">
        <f>SUM(I271:I280)</f>
        <v>0.3</v>
      </c>
      <c r="J281" s="66">
        <f>SUM(J271:J280)</f>
        <v>0.28</v>
      </c>
      <c r="K281" s="66">
        <f>SUM(K271:K280)</f>
        <v>0.15000000000000002</v>
      </c>
      <c r="L281" s="66">
        <f>SUM(L271:L280)</f>
        <v>111.31</v>
      </c>
      <c r="M281" s="65">
        <f>SUM(M271:M280)</f>
        <v>5</v>
      </c>
    </row>
    <row r="282" spans="1:13" ht="12.75">
      <c r="A282" s="181" t="s">
        <v>77</v>
      </c>
      <c r="B282" s="182"/>
      <c r="C282" s="182"/>
      <c r="D282" s="26"/>
      <c r="E282" s="26"/>
      <c r="F282" s="26"/>
      <c r="G282" s="121">
        <v>0.2</v>
      </c>
      <c r="H282" s="38"/>
      <c r="I282" s="78"/>
      <c r="J282" s="78"/>
      <c r="K282" s="78"/>
      <c r="L282" s="78"/>
      <c r="M282" s="78"/>
    </row>
    <row r="283" spans="1:13" ht="12.75">
      <c r="A283" s="181" t="s">
        <v>35</v>
      </c>
      <c r="B283" s="182"/>
      <c r="C283" s="183"/>
      <c r="D283" s="69">
        <f>D223+D227+D257+D269+D281</f>
        <v>22.18</v>
      </c>
      <c r="E283" s="69">
        <f>E223+E227+E257+E269+E281</f>
        <v>15.51</v>
      </c>
      <c r="F283" s="69">
        <f>F223+F227+F257+F269+F281</f>
        <v>113.27000000000001</v>
      </c>
      <c r="G283" s="193">
        <f>G229+G233+G258+G268+G281</f>
        <v>1690.44</v>
      </c>
      <c r="H283" s="192"/>
      <c r="I283" s="70">
        <f>I223+I227+I257+I269+I281</f>
        <v>0.54</v>
      </c>
      <c r="J283" s="70">
        <f>J223+J227+J257+J269+J281</f>
        <v>0.4</v>
      </c>
      <c r="K283" s="70">
        <f>K223+K227+K257+K269+K281</f>
        <v>0.2</v>
      </c>
      <c r="L283" s="70">
        <f>L223+L227+L257+L269+L281</f>
        <v>170.27</v>
      </c>
      <c r="M283" s="69">
        <f>M223+M227+M257+M269+M281</f>
        <v>8.07</v>
      </c>
    </row>
    <row r="284" spans="1:13" ht="30" customHeight="1">
      <c r="A284" s="28"/>
      <c r="B284" s="21"/>
      <c r="C284" s="75" t="s">
        <v>51</v>
      </c>
      <c r="D284" s="8"/>
      <c r="E284" s="24"/>
      <c r="F284" s="24"/>
      <c r="G284" s="24"/>
      <c r="H284" s="21"/>
      <c r="I284" s="21"/>
      <c r="J284" s="21"/>
      <c r="K284" s="21"/>
      <c r="L284" s="21"/>
      <c r="M284" s="21"/>
    </row>
    <row r="285" spans="1:13" ht="10.5" customHeight="1">
      <c r="A285" s="28"/>
      <c r="B285" s="21"/>
      <c r="C285" s="23"/>
      <c r="D285" s="8"/>
      <c r="E285" s="24"/>
      <c r="F285" s="24"/>
      <c r="G285" s="24"/>
      <c r="H285" s="21"/>
      <c r="I285" s="21"/>
      <c r="J285" s="21"/>
      <c r="K285" s="21"/>
      <c r="L285" s="21"/>
      <c r="M285" s="21"/>
    </row>
    <row r="286" spans="1:13" ht="12.75" customHeight="1">
      <c r="A286" s="187">
        <v>165</v>
      </c>
      <c r="B286" s="256" t="s">
        <v>163</v>
      </c>
      <c r="C286" s="199">
        <v>150</v>
      </c>
      <c r="D286" s="189">
        <v>6.04</v>
      </c>
      <c r="E286" s="189">
        <v>5.5</v>
      </c>
      <c r="F286" s="189">
        <v>31.32</v>
      </c>
      <c r="G286" s="236">
        <v>198.94</v>
      </c>
      <c r="H286" s="279"/>
      <c r="I286" s="215">
        <v>0.14</v>
      </c>
      <c r="J286" s="215">
        <v>0.28</v>
      </c>
      <c r="K286" s="215">
        <v>0.12</v>
      </c>
      <c r="L286" s="215">
        <v>111.18</v>
      </c>
      <c r="M286" s="215">
        <v>1.32</v>
      </c>
    </row>
    <row r="287" spans="1:13" ht="4.5" customHeight="1">
      <c r="A287" s="188"/>
      <c r="B287" s="257"/>
      <c r="C287" s="284"/>
      <c r="D287" s="221"/>
      <c r="E287" s="221"/>
      <c r="F287" s="221"/>
      <c r="G287" s="238"/>
      <c r="H287" s="296"/>
      <c r="I287" s="273"/>
      <c r="J287" s="273"/>
      <c r="K287" s="273"/>
      <c r="L287" s="273"/>
      <c r="M287" s="273"/>
    </row>
    <row r="288" spans="1:13" ht="12" customHeight="1" hidden="1">
      <c r="A288" s="188"/>
      <c r="B288" s="257"/>
      <c r="C288" s="284"/>
      <c r="D288" s="221"/>
      <c r="E288" s="221"/>
      <c r="F288" s="221"/>
      <c r="G288" s="238"/>
      <c r="H288" s="296"/>
      <c r="I288" s="273"/>
      <c r="J288" s="273"/>
      <c r="K288" s="273"/>
      <c r="L288" s="273"/>
      <c r="M288" s="273"/>
    </row>
    <row r="289" spans="1:13" ht="12.75" customHeight="1" hidden="1">
      <c r="A289" s="188"/>
      <c r="B289" s="257"/>
      <c r="C289" s="284"/>
      <c r="D289" s="221"/>
      <c r="E289" s="221"/>
      <c r="F289" s="221"/>
      <c r="G289" s="238"/>
      <c r="H289" s="296"/>
      <c r="I289" s="273"/>
      <c r="J289" s="273"/>
      <c r="K289" s="273"/>
      <c r="L289" s="273"/>
      <c r="M289" s="273"/>
    </row>
    <row r="290" spans="1:13" ht="12.75" customHeight="1" hidden="1">
      <c r="A290" s="188"/>
      <c r="B290" s="257"/>
      <c r="C290" s="284"/>
      <c r="D290" s="221"/>
      <c r="E290" s="221"/>
      <c r="F290" s="221"/>
      <c r="G290" s="238"/>
      <c r="H290" s="296"/>
      <c r="I290" s="273"/>
      <c r="J290" s="273"/>
      <c r="K290" s="273"/>
      <c r="L290" s="273"/>
      <c r="M290" s="273"/>
    </row>
    <row r="291" spans="1:13" ht="12.75" customHeight="1">
      <c r="A291" s="187">
        <v>383</v>
      </c>
      <c r="B291" s="215" t="s">
        <v>164</v>
      </c>
      <c r="C291" s="256">
        <v>180</v>
      </c>
      <c r="D291" s="225">
        <v>0.07</v>
      </c>
      <c r="E291" s="225">
        <v>0.01</v>
      </c>
      <c r="F291" s="225">
        <v>15.31</v>
      </c>
      <c r="G291" s="194">
        <v>61.61</v>
      </c>
      <c r="H291" s="195"/>
      <c r="I291" s="189">
        <v>0</v>
      </c>
      <c r="J291" s="189">
        <v>1.16</v>
      </c>
      <c r="K291" s="189">
        <v>0</v>
      </c>
      <c r="L291" s="189">
        <v>2.92</v>
      </c>
      <c r="M291" s="189">
        <v>0.9</v>
      </c>
    </row>
    <row r="292" spans="1:13" ht="3.75" customHeight="1">
      <c r="A292" s="188"/>
      <c r="B292" s="273"/>
      <c r="C292" s="257"/>
      <c r="D292" s="226"/>
      <c r="E292" s="226"/>
      <c r="F292" s="226"/>
      <c r="G292" s="263"/>
      <c r="H292" s="264"/>
      <c r="I292" s="221"/>
      <c r="J292" s="221"/>
      <c r="K292" s="221"/>
      <c r="L292" s="221"/>
      <c r="M292" s="221"/>
    </row>
    <row r="293" spans="1:13" ht="12.75" customHeight="1" hidden="1">
      <c r="A293" s="188"/>
      <c r="B293" s="273"/>
      <c r="C293" s="257"/>
      <c r="D293" s="226"/>
      <c r="E293" s="226"/>
      <c r="F293" s="226"/>
      <c r="G293" s="263"/>
      <c r="H293" s="264"/>
      <c r="I293" s="221"/>
      <c r="J293" s="221"/>
      <c r="K293" s="221"/>
      <c r="L293" s="221"/>
      <c r="M293" s="221"/>
    </row>
    <row r="294" spans="1:13" ht="12.75" customHeight="1" hidden="1">
      <c r="A294" s="230"/>
      <c r="B294" s="220"/>
      <c r="C294" s="258"/>
      <c r="D294" s="227"/>
      <c r="E294" s="227"/>
      <c r="F294" s="227"/>
      <c r="G294" s="261"/>
      <c r="H294" s="262"/>
      <c r="I294" s="190"/>
      <c r="J294" s="190"/>
      <c r="K294" s="190"/>
      <c r="L294" s="190"/>
      <c r="M294" s="190"/>
    </row>
    <row r="295" spans="1:13" ht="12.75" customHeight="1">
      <c r="A295" s="338">
        <v>493</v>
      </c>
      <c r="B295" s="256" t="s">
        <v>145</v>
      </c>
      <c r="C295" s="341" t="s">
        <v>121</v>
      </c>
      <c r="D295" s="189">
        <v>4.72</v>
      </c>
      <c r="E295" s="189">
        <v>8.01</v>
      </c>
      <c r="F295" s="189">
        <v>7.25</v>
      </c>
      <c r="G295" s="236">
        <v>119.9</v>
      </c>
      <c r="H295" s="279"/>
      <c r="I295" s="215">
        <v>0.04</v>
      </c>
      <c r="J295" s="215">
        <v>0.1</v>
      </c>
      <c r="K295" s="215">
        <v>0.05</v>
      </c>
      <c r="L295" s="215">
        <v>139.2</v>
      </c>
      <c r="M295" s="215">
        <v>0.39</v>
      </c>
    </row>
    <row r="296" spans="1:13" ht="3" customHeight="1">
      <c r="A296" s="339"/>
      <c r="B296" s="257"/>
      <c r="C296" s="342"/>
      <c r="D296" s="208"/>
      <c r="E296" s="208"/>
      <c r="F296" s="208"/>
      <c r="G296" s="297"/>
      <c r="H296" s="298"/>
      <c r="I296" s="219"/>
      <c r="J296" s="219"/>
      <c r="K296" s="219"/>
      <c r="L296" s="219"/>
      <c r="M296" s="219"/>
    </row>
    <row r="297" spans="1:13" ht="14.25" customHeight="1" hidden="1">
      <c r="A297" s="340"/>
      <c r="B297" s="209"/>
      <c r="C297" s="343"/>
      <c r="D297" s="209"/>
      <c r="E297" s="209"/>
      <c r="F297" s="209"/>
      <c r="G297" s="299"/>
      <c r="H297" s="300"/>
      <c r="I297" s="220"/>
      <c r="J297" s="220"/>
      <c r="K297" s="220"/>
      <c r="L297" s="220"/>
      <c r="M297" s="220"/>
    </row>
    <row r="298" spans="1:13" ht="14.25" customHeight="1">
      <c r="A298" s="310" t="s">
        <v>20</v>
      </c>
      <c r="B298" s="311"/>
      <c r="C298" s="312"/>
      <c r="D298" s="69">
        <f>SUM(D286:D297)</f>
        <v>10.83</v>
      </c>
      <c r="E298" s="69">
        <f>SUM(E286:E297)</f>
        <v>13.52</v>
      </c>
      <c r="F298" s="69">
        <f>SUM(F286:F297)</f>
        <v>53.88</v>
      </c>
      <c r="G298" s="193">
        <f>SUM(G286:G297)</f>
        <v>380.45000000000005</v>
      </c>
      <c r="H298" s="318"/>
      <c r="I298" s="69">
        <f>SUM(I286:I297)</f>
        <v>0.18000000000000002</v>
      </c>
      <c r="J298" s="69">
        <f>SUM(J286:J297)</f>
        <v>1.54</v>
      </c>
      <c r="K298" s="69">
        <f>SUM(K286:K297)</f>
        <v>0.16999999999999998</v>
      </c>
      <c r="L298" s="69">
        <f>SUM(L286:L297)</f>
        <v>253.3</v>
      </c>
      <c r="M298" s="69">
        <f>SUM(M286:M297)</f>
        <v>2.6100000000000003</v>
      </c>
    </row>
    <row r="299" spans="1:13" ht="14.25" customHeight="1">
      <c r="A299" s="310" t="s">
        <v>24</v>
      </c>
      <c r="B299" s="311"/>
      <c r="C299" s="312"/>
      <c r="D299" s="10"/>
      <c r="E299" s="10"/>
      <c r="F299" s="10"/>
      <c r="G299" s="98">
        <v>0.21</v>
      </c>
      <c r="H299" s="99"/>
      <c r="I299" s="11"/>
      <c r="J299" s="11"/>
      <c r="K299" s="11"/>
      <c r="L299" s="11"/>
      <c r="M299" s="11"/>
    </row>
    <row r="300" spans="1:13" ht="21.75" customHeight="1">
      <c r="A300" s="45"/>
      <c r="B300" s="45"/>
      <c r="C300" s="23" t="s">
        <v>52</v>
      </c>
      <c r="D300" s="8"/>
      <c r="E300" s="8"/>
      <c r="F300" s="8"/>
      <c r="G300" s="8"/>
      <c r="H300" s="37"/>
      <c r="I300" s="36"/>
      <c r="J300" s="36"/>
      <c r="K300" s="36"/>
      <c r="L300" s="36"/>
      <c r="M300" s="36"/>
    </row>
    <row r="301" spans="1:13" ht="14.25" customHeight="1">
      <c r="A301" s="60">
        <v>90</v>
      </c>
      <c r="B301" s="163" t="s">
        <v>165</v>
      </c>
      <c r="C301" s="56">
        <v>100</v>
      </c>
      <c r="D301" s="39">
        <v>1.5</v>
      </c>
      <c r="E301" s="39">
        <v>0.1</v>
      </c>
      <c r="F301" s="39">
        <v>21</v>
      </c>
      <c r="G301" s="272">
        <v>89</v>
      </c>
      <c r="H301" s="243"/>
      <c r="I301" s="39">
        <v>0.04</v>
      </c>
      <c r="J301" s="39">
        <v>10</v>
      </c>
      <c r="K301" s="39">
        <v>0.05</v>
      </c>
      <c r="L301" s="39">
        <v>8</v>
      </c>
      <c r="M301" s="39">
        <v>0.6</v>
      </c>
    </row>
    <row r="302" spans="1:13" ht="14.25" customHeight="1">
      <c r="A302" s="22"/>
      <c r="B302" s="292" t="s">
        <v>32</v>
      </c>
      <c r="C302" s="293"/>
      <c r="D302" s="40">
        <v>1.5</v>
      </c>
      <c r="E302" s="40">
        <v>0.1</v>
      </c>
      <c r="F302" s="115">
        <v>21</v>
      </c>
      <c r="G302" s="242">
        <v>89</v>
      </c>
      <c r="H302" s="243"/>
      <c r="I302" s="40">
        <v>0.04</v>
      </c>
      <c r="J302" s="40">
        <v>10</v>
      </c>
      <c r="K302" s="40">
        <v>0.05</v>
      </c>
      <c r="L302" s="40">
        <v>8</v>
      </c>
      <c r="M302" s="40">
        <v>0.6</v>
      </c>
    </row>
    <row r="303" spans="1:13" ht="14.25" customHeight="1">
      <c r="A303" s="282" t="s">
        <v>39</v>
      </c>
      <c r="B303" s="283"/>
      <c r="C303" s="243"/>
      <c r="D303" s="52"/>
      <c r="E303" s="52"/>
      <c r="F303" s="52"/>
      <c r="G303" s="83">
        <v>0.05</v>
      </c>
      <c r="H303" s="45"/>
      <c r="I303" s="76"/>
      <c r="J303" s="76"/>
      <c r="K303" s="76"/>
      <c r="L303" s="76"/>
      <c r="M303" s="76"/>
    </row>
    <row r="304" spans="1:13" ht="12.75" customHeight="1">
      <c r="A304" s="25"/>
      <c r="B304" s="17"/>
      <c r="C304" s="23" t="s">
        <v>53</v>
      </c>
      <c r="D304" s="8"/>
      <c r="E304" s="8"/>
      <c r="F304" s="8"/>
      <c r="G304" s="8"/>
      <c r="H304" s="17"/>
      <c r="I304" s="17"/>
      <c r="J304" s="17"/>
      <c r="K304" s="17"/>
      <c r="L304" s="17"/>
      <c r="M304" s="17"/>
    </row>
    <row r="305" spans="1:15" ht="15" customHeight="1">
      <c r="A305" s="187">
        <v>16</v>
      </c>
      <c r="B305" s="336" t="s">
        <v>209</v>
      </c>
      <c r="C305" s="337">
        <v>20</v>
      </c>
      <c r="D305" s="215">
        <v>0.64</v>
      </c>
      <c r="E305" s="215">
        <v>5.48</v>
      </c>
      <c r="F305" s="215">
        <v>2.2</v>
      </c>
      <c r="G305" s="249">
        <v>60.6</v>
      </c>
      <c r="H305" s="266"/>
      <c r="I305" s="215">
        <v>0.03</v>
      </c>
      <c r="J305" s="215">
        <v>19.47</v>
      </c>
      <c r="K305" s="215">
        <v>0.02</v>
      </c>
      <c r="L305" s="215">
        <v>11.34</v>
      </c>
      <c r="M305" s="215">
        <v>0.41</v>
      </c>
      <c r="N305" s="8"/>
      <c r="O305" s="8"/>
    </row>
    <row r="306" spans="1:15" ht="1.5" customHeight="1">
      <c r="A306" s="188"/>
      <c r="B306" s="219"/>
      <c r="C306" s="219"/>
      <c r="D306" s="273"/>
      <c r="E306" s="273"/>
      <c r="F306" s="273"/>
      <c r="G306" s="251"/>
      <c r="H306" s="268"/>
      <c r="I306" s="273"/>
      <c r="J306" s="273"/>
      <c r="K306" s="273"/>
      <c r="L306" s="273"/>
      <c r="M306" s="273"/>
      <c r="N306" s="8"/>
      <c r="O306" s="8"/>
    </row>
    <row r="307" spans="1:15" ht="12.75" customHeight="1" hidden="1">
      <c r="A307" s="219"/>
      <c r="B307" s="219"/>
      <c r="C307" s="219"/>
      <c r="D307" s="216"/>
      <c r="E307" s="216"/>
      <c r="F307" s="216"/>
      <c r="G307" s="267"/>
      <c r="H307" s="268"/>
      <c r="I307" s="216"/>
      <c r="J307" s="216"/>
      <c r="K307" s="216"/>
      <c r="L307" s="216"/>
      <c r="M307" s="216"/>
      <c r="N307" s="8"/>
      <c r="O307" s="8"/>
    </row>
    <row r="308" spans="1:15" ht="12.75" customHeight="1" hidden="1">
      <c r="A308" s="220"/>
      <c r="B308" s="220"/>
      <c r="C308" s="220"/>
      <c r="D308" s="217"/>
      <c r="E308" s="217"/>
      <c r="F308" s="217"/>
      <c r="G308" s="269"/>
      <c r="H308" s="270"/>
      <c r="I308" s="217"/>
      <c r="J308" s="217"/>
      <c r="K308" s="217"/>
      <c r="L308" s="217"/>
      <c r="M308" s="217"/>
      <c r="N308" s="8"/>
      <c r="O308" s="8"/>
    </row>
    <row r="309" spans="1:15" ht="9.75" customHeight="1">
      <c r="A309" s="187">
        <v>80</v>
      </c>
      <c r="B309" s="256" t="s">
        <v>166</v>
      </c>
      <c r="C309" s="222">
        <v>150</v>
      </c>
      <c r="D309" s="225">
        <v>2.09</v>
      </c>
      <c r="E309" s="225">
        <v>6.1</v>
      </c>
      <c r="F309" s="225">
        <v>7.55</v>
      </c>
      <c r="G309" s="194">
        <v>93.7</v>
      </c>
      <c r="H309" s="195"/>
      <c r="I309" s="189">
        <v>0.03</v>
      </c>
      <c r="J309" s="189">
        <v>6.25</v>
      </c>
      <c r="K309" s="189">
        <v>0.04</v>
      </c>
      <c r="L309" s="189">
        <v>36.98</v>
      </c>
      <c r="M309" s="189">
        <v>0.65</v>
      </c>
      <c r="N309" s="8"/>
      <c r="O309" s="8"/>
    </row>
    <row r="310" spans="1:15" ht="12.75" customHeight="1" hidden="1">
      <c r="A310" s="188"/>
      <c r="B310" s="257"/>
      <c r="C310" s="223"/>
      <c r="D310" s="226"/>
      <c r="E310" s="226"/>
      <c r="F310" s="226"/>
      <c r="G310" s="263"/>
      <c r="H310" s="264"/>
      <c r="I310" s="221"/>
      <c r="J310" s="221"/>
      <c r="K310" s="221"/>
      <c r="L310" s="221"/>
      <c r="M310" s="221"/>
      <c r="N310" s="8"/>
      <c r="O310" s="8"/>
    </row>
    <row r="311" spans="1:15" ht="12.75" customHeight="1" hidden="1">
      <c r="A311" s="188"/>
      <c r="B311" s="257"/>
      <c r="C311" s="223"/>
      <c r="D311" s="226"/>
      <c r="E311" s="226"/>
      <c r="F311" s="226"/>
      <c r="G311" s="263"/>
      <c r="H311" s="264"/>
      <c r="I311" s="221"/>
      <c r="J311" s="221"/>
      <c r="K311" s="221"/>
      <c r="L311" s="221"/>
      <c r="M311" s="221"/>
      <c r="N311" s="8"/>
      <c r="O311" s="8"/>
    </row>
    <row r="312" spans="1:15" ht="12.75" customHeight="1" hidden="1">
      <c r="A312" s="188"/>
      <c r="B312" s="257"/>
      <c r="C312" s="223"/>
      <c r="D312" s="226"/>
      <c r="E312" s="226"/>
      <c r="F312" s="226"/>
      <c r="G312" s="263"/>
      <c r="H312" s="264"/>
      <c r="I312" s="221"/>
      <c r="J312" s="221"/>
      <c r="K312" s="221"/>
      <c r="L312" s="221"/>
      <c r="M312" s="221"/>
      <c r="N312" s="8"/>
      <c r="O312" s="8"/>
    </row>
    <row r="313" spans="1:15" ht="12.75" customHeight="1" hidden="1">
      <c r="A313" s="188"/>
      <c r="B313" s="257"/>
      <c r="C313" s="223"/>
      <c r="D313" s="226"/>
      <c r="E313" s="226"/>
      <c r="F313" s="226"/>
      <c r="G313" s="263"/>
      <c r="H313" s="264"/>
      <c r="I313" s="221"/>
      <c r="J313" s="221"/>
      <c r="K313" s="221"/>
      <c r="L313" s="221"/>
      <c r="M313" s="221"/>
      <c r="N313" s="8"/>
      <c r="O313" s="8"/>
    </row>
    <row r="314" spans="1:15" ht="12.75" customHeight="1" hidden="1">
      <c r="A314" s="188"/>
      <c r="B314" s="257"/>
      <c r="C314" s="223"/>
      <c r="D314" s="226"/>
      <c r="E314" s="226"/>
      <c r="F314" s="226"/>
      <c r="G314" s="263"/>
      <c r="H314" s="264"/>
      <c r="I314" s="221"/>
      <c r="J314" s="221"/>
      <c r="K314" s="221"/>
      <c r="L314" s="221"/>
      <c r="M314" s="221"/>
      <c r="N314" s="8"/>
      <c r="O314" s="8"/>
    </row>
    <row r="315" spans="1:15" ht="12.75" customHeight="1" hidden="1">
      <c r="A315" s="188"/>
      <c r="B315" s="257"/>
      <c r="C315" s="223"/>
      <c r="D315" s="226"/>
      <c r="E315" s="226"/>
      <c r="F315" s="226"/>
      <c r="G315" s="263"/>
      <c r="H315" s="264"/>
      <c r="I315" s="221"/>
      <c r="J315" s="221"/>
      <c r="K315" s="221"/>
      <c r="L315" s="221"/>
      <c r="M315" s="221"/>
      <c r="N315" s="8"/>
      <c r="O315" s="8"/>
    </row>
    <row r="316" spans="1:15" ht="6.75" customHeight="1">
      <c r="A316" s="188"/>
      <c r="B316" s="257"/>
      <c r="C316" s="223"/>
      <c r="D316" s="226"/>
      <c r="E316" s="226"/>
      <c r="F316" s="226"/>
      <c r="G316" s="263"/>
      <c r="H316" s="264"/>
      <c r="I316" s="221"/>
      <c r="J316" s="221"/>
      <c r="K316" s="221"/>
      <c r="L316" s="221"/>
      <c r="M316" s="221"/>
      <c r="N316" s="8"/>
      <c r="O316" s="8"/>
    </row>
    <row r="317" spans="1:15" ht="12.75" customHeight="1">
      <c r="A317" s="187">
        <v>141</v>
      </c>
      <c r="B317" s="256" t="s">
        <v>167</v>
      </c>
      <c r="C317" s="330">
        <v>40</v>
      </c>
      <c r="D317" s="189">
        <v>13.07</v>
      </c>
      <c r="E317" s="189">
        <v>8.2</v>
      </c>
      <c r="F317" s="189">
        <v>23.5</v>
      </c>
      <c r="G317" s="236">
        <v>220.1</v>
      </c>
      <c r="H317" s="279"/>
      <c r="I317" s="189">
        <v>0.17</v>
      </c>
      <c r="J317" s="189">
        <v>4.12</v>
      </c>
      <c r="K317" s="189">
        <v>0.09</v>
      </c>
      <c r="L317" s="189">
        <v>31.54</v>
      </c>
      <c r="M317" s="189">
        <v>1.16</v>
      </c>
      <c r="N317" s="8"/>
      <c r="O317" s="8"/>
    </row>
    <row r="318" spans="1:15" ht="6" customHeight="1">
      <c r="A318" s="188"/>
      <c r="B318" s="257"/>
      <c r="C318" s="331"/>
      <c r="D318" s="221"/>
      <c r="E318" s="221"/>
      <c r="F318" s="221"/>
      <c r="G318" s="238"/>
      <c r="H318" s="296"/>
      <c r="I318" s="221"/>
      <c r="J318" s="221"/>
      <c r="K318" s="221"/>
      <c r="L318" s="221"/>
      <c r="M318" s="221"/>
      <c r="N318" s="8"/>
      <c r="O318" s="8"/>
    </row>
    <row r="319" spans="1:15" ht="12.75" customHeight="1" hidden="1">
      <c r="A319" s="188"/>
      <c r="B319" s="257"/>
      <c r="C319" s="331"/>
      <c r="D319" s="221"/>
      <c r="E319" s="221"/>
      <c r="F319" s="221"/>
      <c r="G319" s="238"/>
      <c r="H319" s="296"/>
      <c r="I319" s="221"/>
      <c r="J319" s="221"/>
      <c r="K319" s="221"/>
      <c r="L319" s="221"/>
      <c r="M319" s="221"/>
      <c r="N319" s="8"/>
      <c r="O319" s="8"/>
    </row>
    <row r="320" spans="1:15" ht="12.75" customHeight="1" hidden="1">
      <c r="A320" s="188"/>
      <c r="B320" s="257"/>
      <c r="C320" s="331"/>
      <c r="D320" s="221"/>
      <c r="E320" s="221"/>
      <c r="F320" s="221"/>
      <c r="G320" s="238"/>
      <c r="H320" s="296"/>
      <c r="I320" s="221"/>
      <c r="J320" s="221"/>
      <c r="K320" s="221"/>
      <c r="L320" s="221"/>
      <c r="M320" s="221"/>
      <c r="N320" s="8"/>
      <c r="O320" s="8"/>
    </row>
    <row r="321" spans="1:15" ht="12.75" customHeight="1" hidden="1">
      <c r="A321" s="196"/>
      <c r="B321" s="258"/>
      <c r="C321" s="332"/>
      <c r="D321" s="190"/>
      <c r="E321" s="190"/>
      <c r="F321" s="190"/>
      <c r="G321" s="280"/>
      <c r="H321" s="281"/>
      <c r="I321" s="190"/>
      <c r="J321" s="190"/>
      <c r="K321" s="190"/>
      <c r="L321" s="190"/>
      <c r="M321" s="190"/>
      <c r="N321" s="8"/>
      <c r="O321" s="8"/>
    </row>
    <row r="322" spans="1:15" ht="12.75" customHeight="1">
      <c r="A322" s="187">
        <v>412</v>
      </c>
      <c r="B322" s="256" t="s">
        <v>168</v>
      </c>
      <c r="C322" s="215">
        <v>100</v>
      </c>
      <c r="D322" s="189">
        <v>0.6</v>
      </c>
      <c r="E322" s="215">
        <v>0.09</v>
      </c>
      <c r="F322" s="215">
        <v>13.59</v>
      </c>
      <c r="G322" s="249">
        <v>57.57</v>
      </c>
      <c r="H322" s="266"/>
      <c r="I322" s="189">
        <v>0.02</v>
      </c>
      <c r="J322" s="189">
        <v>1</v>
      </c>
      <c r="K322" s="189">
        <v>0.01</v>
      </c>
      <c r="L322" s="189">
        <v>12.2</v>
      </c>
      <c r="M322" s="189">
        <v>0.33</v>
      </c>
      <c r="N322" s="8"/>
      <c r="O322" s="8"/>
    </row>
    <row r="323" spans="1:15" ht="6" customHeight="1">
      <c r="A323" s="219"/>
      <c r="B323" s="233"/>
      <c r="C323" s="325"/>
      <c r="D323" s="265"/>
      <c r="E323" s="216"/>
      <c r="F323" s="216"/>
      <c r="G323" s="267"/>
      <c r="H323" s="268"/>
      <c r="I323" s="219"/>
      <c r="J323" s="219"/>
      <c r="K323" s="219"/>
      <c r="L323" s="219"/>
      <c r="M323" s="219"/>
      <c r="N323" s="8"/>
      <c r="O323" s="8"/>
    </row>
    <row r="324" spans="1:15" ht="12.75" customHeight="1" hidden="1">
      <c r="A324" s="219"/>
      <c r="B324" s="233"/>
      <c r="C324" s="325"/>
      <c r="D324" s="265"/>
      <c r="E324" s="216"/>
      <c r="F324" s="216"/>
      <c r="G324" s="267"/>
      <c r="H324" s="268"/>
      <c r="I324" s="219"/>
      <c r="J324" s="219"/>
      <c r="K324" s="219"/>
      <c r="L324" s="219"/>
      <c r="M324" s="219"/>
      <c r="N324" s="8"/>
      <c r="O324" s="8"/>
    </row>
    <row r="325" spans="1:15" ht="12.75" customHeight="1" hidden="1">
      <c r="A325" s="220"/>
      <c r="B325" s="234"/>
      <c r="C325" s="291"/>
      <c r="D325" s="235"/>
      <c r="E325" s="217"/>
      <c r="F325" s="217"/>
      <c r="G325" s="269"/>
      <c r="H325" s="270"/>
      <c r="I325" s="220"/>
      <c r="J325" s="220"/>
      <c r="K325" s="220"/>
      <c r="L325" s="220"/>
      <c r="M325" s="220"/>
      <c r="N325" s="8"/>
      <c r="O325" s="8"/>
    </row>
    <row r="326" spans="1:15" ht="12.75" customHeight="1">
      <c r="A326" s="166"/>
      <c r="B326" s="160" t="s">
        <v>102</v>
      </c>
      <c r="C326" s="145">
        <v>130</v>
      </c>
      <c r="D326" s="173">
        <v>0.05</v>
      </c>
      <c r="E326" s="174">
        <v>2.3</v>
      </c>
      <c r="F326" s="174">
        <v>5.3</v>
      </c>
      <c r="G326" s="409">
        <v>40.2</v>
      </c>
      <c r="H326" s="243"/>
      <c r="I326" s="108">
        <v>0.01</v>
      </c>
      <c r="J326" s="108">
        <v>8.5</v>
      </c>
      <c r="K326" s="108">
        <v>0.03</v>
      </c>
      <c r="L326" s="108">
        <v>15</v>
      </c>
      <c r="M326" s="108">
        <v>0.95</v>
      </c>
      <c r="N326" s="8"/>
      <c r="O326" s="8"/>
    </row>
    <row r="327" spans="1:15" ht="12.75" customHeight="1">
      <c r="A327" s="22"/>
      <c r="B327" s="108" t="s">
        <v>104</v>
      </c>
      <c r="C327" s="145">
        <v>15</v>
      </c>
      <c r="D327" s="61">
        <v>2.8</v>
      </c>
      <c r="E327" s="61">
        <v>0.55</v>
      </c>
      <c r="F327" s="64">
        <v>21.65</v>
      </c>
      <c r="G327" s="271">
        <v>99.5</v>
      </c>
      <c r="H327" s="192"/>
      <c r="I327" s="62">
        <v>0.11</v>
      </c>
      <c r="J327" s="63"/>
      <c r="K327" s="63"/>
      <c r="L327" s="63">
        <v>34</v>
      </c>
      <c r="M327" s="63">
        <v>2.3</v>
      </c>
      <c r="N327" s="8"/>
      <c r="O327" s="8"/>
    </row>
    <row r="328" spans="1:15" ht="12.75" customHeight="1">
      <c r="A328" s="19"/>
      <c r="B328" s="108" t="s">
        <v>103</v>
      </c>
      <c r="C328" s="146">
        <v>10</v>
      </c>
      <c r="D328" s="63">
        <v>4.05</v>
      </c>
      <c r="E328" s="63">
        <v>0.6</v>
      </c>
      <c r="F328" s="63">
        <v>21</v>
      </c>
      <c r="G328" s="191">
        <v>101.5</v>
      </c>
      <c r="H328" s="192"/>
      <c r="I328" s="63">
        <v>0.21</v>
      </c>
      <c r="J328" s="63"/>
      <c r="K328" s="63"/>
      <c r="L328" s="63">
        <v>3.7</v>
      </c>
      <c r="M328" s="63">
        <v>2.8</v>
      </c>
      <c r="N328" s="8"/>
      <c r="O328" s="8"/>
    </row>
    <row r="329" spans="1:15" ht="12.75" customHeight="1">
      <c r="A329" s="353" t="s">
        <v>18</v>
      </c>
      <c r="B329" s="354"/>
      <c r="C329" s="312"/>
      <c r="D329" s="69">
        <f>SUM(D305:D328)</f>
        <v>23.300000000000004</v>
      </c>
      <c r="E329" s="69">
        <f>SUM(E305:E328)</f>
        <v>23.320000000000004</v>
      </c>
      <c r="F329" s="69">
        <f>SUM(F305:F328)</f>
        <v>94.78999999999999</v>
      </c>
      <c r="G329" s="193">
        <f>SUM(G305:H328)</f>
        <v>673.17</v>
      </c>
      <c r="H329" s="318"/>
      <c r="I329" s="69">
        <f>SUM(I305:I328)</f>
        <v>0.58</v>
      </c>
      <c r="J329" s="69">
        <f>SUM(J305:J328)</f>
        <v>39.34</v>
      </c>
      <c r="K329" s="69">
        <f>SUM(K305:K328)</f>
        <v>0.19</v>
      </c>
      <c r="L329" s="69">
        <f>SUM(L305:L328)</f>
        <v>144.76</v>
      </c>
      <c r="M329" s="69">
        <f>SUM(M305:M328)</f>
        <v>8.6</v>
      </c>
      <c r="N329" s="8"/>
      <c r="O329" s="8"/>
    </row>
    <row r="330" spans="1:15" ht="13.5" customHeight="1">
      <c r="A330" s="353" t="s">
        <v>25</v>
      </c>
      <c r="B330" s="354"/>
      <c r="C330" s="312"/>
      <c r="D330" s="26"/>
      <c r="E330" s="26"/>
      <c r="F330" s="26"/>
      <c r="G330" s="98">
        <v>0.35</v>
      </c>
      <c r="H330" s="100"/>
      <c r="I330" s="101"/>
      <c r="J330" s="101"/>
      <c r="K330" s="101"/>
      <c r="L330" s="101"/>
      <c r="M330" s="101"/>
      <c r="N330" s="8"/>
      <c r="O330" s="8"/>
    </row>
    <row r="331" spans="1:15" ht="21" customHeight="1">
      <c r="A331" s="28"/>
      <c r="B331" s="21"/>
      <c r="C331" s="358" t="s">
        <v>54</v>
      </c>
      <c r="D331" s="359"/>
      <c r="E331" s="359"/>
      <c r="F331" s="359"/>
      <c r="G331" s="359"/>
      <c r="H331" s="21"/>
      <c r="I331" s="21"/>
      <c r="J331" s="21"/>
      <c r="K331" s="21"/>
      <c r="L331" s="21"/>
      <c r="M331" s="21"/>
      <c r="N331" s="8"/>
      <c r="O331" s="8"/>
    </row>
    <row r="332" spans="1:15" ht="12" customHeight="1">
      <c r="A332" s="253">
        <v>446</v>
      </c>
      <c r="B332" s="256" t="s">
        <v>105</v>
      </c>
      <c r="C332" s="215">
        <v>50</v>
      </c>
      <c r="D332" s="215">
        <v>4.14</v>
      </c>
      <c r="E332" s="215">
        <v>8.49</v>
      </c>
      <c r="F332" s="215">
        <v>3.79</v>
      </c>
      <c r="G332" s="249">
        <v>108.1</v>
      </c>
      <c r="H332" s="250"/>
      <c r="I332" s="215">
        <v>0.08</v>
      </c>
      <c r="J332" s="215">
        <v>0.09</v>
      </c>
      <c r="K332" s="215">
        <v>0.08</v>
      </c>
      <c r="L332" s="215">
        <v>56.51</v>
      </c>
      <c r="M332" s="215">
        <v>1.05</v>
      </c>
      <c r="N332" s="8"/>
      <c r="O332" s="8"/>
    </row>
    <row r="333" spans="1:15" ht="6" customHeight="1">
      <c r="A333" s="323"/>
      <c r="B333" s="233"/>
      <c r="C333" s="325"/>
      <c r="D333" s="216"/>
      <c r="E333" s="216"/>
      <c r="F333" s="216"/>
      <c r="G333" s="251"/>
      <c r="H333" s="252"/>
      <c r="I333" s="216"/>
      <c r="J333" s="216"/>
      <c r="K333" s="216"/>
      <c r="L333" s="216"/>
      <c r="M333" s="216"/>
      <c r="N333" s="8"/>
      <c r="O333" s="8"/>
    </row>
    <row r="334" spans="1:15" ht="12" customHeight="1" hidden="1">
      <c r="A334" s="323"/>
      <c r="B334" s="233"/>
      <c r="C334" s="325"/>
      <c r="D334" s="216"/>
      <c r="E334" s="216"/>
      <c r="F334" s="216"/>
      <c r="G334" s="251"/>
      <c r="H334" s="252"/>
      <c r="I334" s="216"/>
      <c r="J334" s="216"/>
      <c r="K334" s="216"/>
      <c r="L334" s="216"/>
      <c r="M334" s="216"/>
      <c r="N334" s="8"/>
      <c r="O334" s="8"/>
    </row>
    <row r="335" spans="1:15" ht="12" customHeight="1" hidden="1">
      <c r="A335" s="323"/>
      <c r="B335" s="233"/>
      <c r="C335" s="325"/>
      <c r="D335" s="216"/>
      <c r="E335" s="216"/>
      <c r="F335" s="216"/>
      <c r="G335" s="251"/>
      <c r="H335" s="252"/>
      <c r="I335" s="216"/>
      <c r="J335" s="216"/>
      <c r="K335" s="216"/>
      <c r="L335" s="216"/>
      <c r="M335" s="216"/>
      <c r="N335" s="8"/>
      <c r="O335" s="8"/>
    </row>
    <row r="336" spans="1:15" ht="12" customHeight="1" hidden="1">
      <c r="A336" s="323"/>
      <c r="B336" s="233"/>
      <c r="C336" s="325"/>
      <c r="D336" s="216"/>
      <c r="E336" s="216"/>
      <c r="F336" s="216"/>
      <c r="G336" s="251"/>
      <c r="H336" s="252"/>
      <c r="I336" s="216"/>
      <c r="J336" s="216"/>
      <c r="K336" s="216"/>
      <c r="L336" s="216"/>
      <c r="M336" s="216"/>
      <c r="N336" s="8"/>
      <c r="O336" s="8"/>
    </row>
    <row r="337" spans="1:15" ht="12" customHeight="1" hidden="1">
      <c r="A337" s="323"/>
      <c r="B337" s="233"/>
      <c r="C337" s="325"/>
      <c r="D337" s="216"/>
      <c r="E337" s="216"/>
      <c r="F337" s="216"/>
      <c r="G337" s="251"/>
      <c r="H337" s="252"/>
      <c r="I337" s="216"/>
      <c r="J337" s="216"/>
      <c r="K337" s="216"/>
      <c r="L337" s="216"/>
      <c r="M337" s="216"/>
      <c r="N337" s="8"/>
      <c r="O337" s="8"/>
    </row>
    <row r="338" spans="1:15" ht="12" customHeight="1" hidden="1">
      <c r="A338" s="323"/>
      <c r="B338" s="233"/>
      <c r="C338" s="325"/>
      <c r="D338" s="216"/>
      <c r="E338" s="216"/>
      <c r="F338" s="216"/>
      <c r="G338" s="251"/>
      <c r="H338" s="252"/>
      <c r="I338" s="216"/>
      <c r="J338" s="216"/>
      <c r="K338" s="216"/>
      <c r="L338" s="216"/>
      <c r="M338" s="216"/>
      <c r="N338" s="8"/>
      <c r="O338" s="8"/>
    </row>
    <row r="339" spans="1:15" ht="12" customHeight="1" hidden="1">
      <c r="A339" s="323"/>
      <c r="B339" s="233"/>
      <c r="C339" s="325"/>
      <c r="D339" s="216"/>
      <c r="E339" s="216"/>
      <c r="F339" s="216"/>
      <c r="G339" s="251"/>
      <c r="H339" s="252"/>
      <c r="I339" s="216"/>
      <c r="J339" s="216"/>
      <c r="K339" s="216"/>
      <c r="L339" s="216"/>
      <c r="M339" s="216"/>
      <c r="N339" s="8"/>
      <c r="O339" s="8"/>
    </row>
    <row r="340" spans="1:15" ht="11.25" customHeight="1" hidden="1">
      <c r="A340" s="324"/>
      <c r="B340" s="234"/>
      <c r="C340" s="291"/>
      <c r="D340" s="217"/>
      <c r="E340" s="217"/>
      <c r="F340" s="217"/>
      <c r="G340" s="372"/>
      <c r="H340" s="373"/>
      <c r="I340" s="217"/>
      <c r="J340" s="217"/>
      <c r="K340" s="217"/>
      <c r="L340" s="217"/>
      <c r="M340" s="217"/>
      <c r="N340" s="8"/>
      <c r="O340" s="8"/>
    </row>
    <row r="341" spans="1:15" ht="13.5" customHeight="1">
      <c r="A341" s="19">
        <v>405</v>
      </c>
      <c r="B341" s="49" t="s">
        <v>106</v>
      </c>
      <c r="C341" s="55">
        <v>150</v>
      </c>
      <c r="D341" s="63">
        <v>5.59</v>
      </c>
      <c r="E341" s="63">
        <v>6.38</v>
      </c>
      <c r="F341" s="63">
        <v>10.08</v>
      </c>
      <c r="G341" s="191">
        <v>120.12</v>
      </c>
      <c r="H341" s="192"/>
      <c r="I341" s="63">
        <v>0.03</v>
      </c>
      <c r="J341" s="63">
        <v>0.5</v>
      </c>
      <c r="K341" s="63">
        <v>0.15</v>
      </c>
      <c r="L341" s="63">
        <v>200.86</v>
      </c>
      <c r="M341" s="63">
        <v>0.17</v>
      </c>
      <c r="N341" s="8"/>
      <c r="O341" s="8"/>
    </row>
    <row r="342" spans="1:15" ht="13.5" customHeight="1">
      <c r="A342" s="181" t="s">
        <v>34</v>
      </c>
      <c r="B342" s="182"/>
      <c r="C342" s="183"/>
      <c r="D342" s="65">
        <f>SUM(D332:D341)</f>
        <v>9.73</v>
      </c>
      <c r="E342" s="65">
        <f>SUM(E332:E341)</f>
        <v>14.870000000000001</v>
      </c>
      <c r="F342" s="65">
        <f>SUM(F332:F341)</f>
        <v>13.870000000000001</v>
      </c>
      <c r="G342" s="228">
        <f>SUM(G332:H341)</f>
        <v>228.22</v>
      </c>
      <c r="H342" s="313"/>
      <c r="I342" s="65">
        <f>SUM(I332:I341)</f>
        <v>0.11</v>
      </c>
      <c r="J342" s="65">
        <f>SUM(J332:J341)</f>
        <v>0.59</v>
      </c>
      <c r="K342" s="65">
        <f>SUM(K332:K341)</f>
        <v>0.22999999999999998</v>
      </c>
      <c r="L342" s="65">
        <f>SUM(L332:L341)</f>
        <v>257.37</v>
      </c>
      <c r="M342" s="65">
        <f>SUM(M332:M341)</f>
        <v>1.22</v>
      </c>
      <c r="N342" s="8"/>
      <c r="O342" s="8"/>
    </row>
    <row r="343" spans="1:15" ht="13.5" customHeight="1">
      <c r="A343" s="181" t="s">
        <v>36</v>
      </c>
      <c r="B343" s="182"/>
      <c r="C343" s="183"/>
      <c r="D343" s="26"/>
      <c r="E343" s="26"/>
      <c r="F343" s="27"/>
      <c r="G343" s="80">
        <v>0.15</v>
      </c>
      <c r="H343" s="100"/>
      <c r="I343" s="11"/>
      <c r="J343" s="11"/>
      <c r="K343" s="11"/>
      <c r="L343" s="11"/>
      <c r="M343" s="11"/>
      <c r="N343" s="8"/>
      <c r="O343" s="8"/>
    </row>
    <row r="344" spans="1:15" ht="24.75" customHeight="1">
      <c r="A344" s="71"/>
      <c r="B344" s="71"/>
      <c r="C344" s="259" t="s">
        <v>80</v>
      </c>
      <c r="D344" s="260"/>
      <c r="E344" s="260"/>
      <c r="F344" s="260"/>
      <c r="G344" s="260"/>
      <c r="H344" s="118"/>
      <c r="I344" s="72"/>
      <c r="J344" s="72"/>
      <c r="K344" s="72"/>
      <c r="L344" s="72"/>
      <c r="M344" s="72"/>
      <c r="N344" s="8"/>
      <c r="O344" s="8"/>
    </row>
    <row r="345" spans="1:15" ht="13.5" customHeight="1">
      <c r="A345" s="253">
        <v>108</v>
      </c>
      <c r="B345" s="256" t="s">
        <v>127</v>
      </c>
      <c r="C345" s="222">
        <v>120</v>
      </c>
      <c r="D345" s="225">
        <v>2.12</v>
      </c>
      <c r="E345" s="225">
        <v>6</v>
      </c>
      <c r="F345" s="225">
        <v>10.02</v>
      </c>
      <c r="G345" s="194">
        <v>50.98</v>
      </c>
      <c r="H345" s="195"/>
      <c r="I345" s="189">
        <v>0.7</v>
      </c>
      <c r="J345" s="189">
        <v>42.2</v>
      </c>
      <c r="K345" s="189">
        <v>0.65</v>
      </c>
      <c r="L345" s="189">
        <v>13.11</v>
      </c>
      <c r="M345" s="189">
        <v>1.06</v>
      </c>
      <c r="N345" s="8"/>
      <c r="O345" s="8"/>
    </row>
    <row r="346" spans="1:15" ht="5.25" customHeight="1">
      <c r="A346" s="254"/>
      <c r="B346" s="257"/>
      <c r="C346" s="223"/>
      <c r="D346" s="226"/>
      <c r="E346" s="226"/>
      <c r="F346" s="226"/>
      <c r="G346" s="263"/>
      <c r="H346" s="264"/>
      <c r="I346" s="221"/>
      <c r="J346" s="221"/>
      <c r="K346" s="221"/>
      <c r="L346" s="221"/>
      <c r="M346" s="221"/>
      <c r="N346" s="8"/>
      <c r="O346" s="8"/>
    </row>
    <row r="347" spans="1:15" ht="13.5" customHeight="1" hidden="1">
      <c r="A347" s="254"/>
      <c r="B347" s="257"/>
      <c r="C347" s="223"/>
      <c r="D347" s="226"/>
      <c r="E347" s="226"/>
      <c r="F347" s="226"/>
      <c r="G347" s="263"/>
      <c r="H347" s="264"/>
      <c r="I347" s="221"/>
      <c r="J347" s="221"/>
      <c r="K347" s="221"/>
      <c r="L347" s="221"/>
      <c r="M347" s="221"/>
      <c r="N347" s="8"/>
      <c r="O347" s="8"/>
    </row>
    <row r="348" spans="1:15" ht="13.5" customHeight="1" hidden="1">
      <c r="A348" s="254"/>
      <c r="B348" s="257"/>
      <c r="C348" s="223"/>
      <c r="D348" s="226"/>
      <c r="E348" s="226"/>
      <c r="F348" s="226"/>
      <c r="G348" s="263"/>
      <c r="H348" s="264"/>
      <c r="I348" s="221"/>
      <c r="J348" s="221"/>
      <c r="K348" s="221"/>
      <c r="L348" s="221"/>
      <c r="M348" s="221"/>
      <c r="N348" s="8"/>
      <c r="O348" s="8"/>
    </row>
    <row r="349" spans="1:15" ht="13.5" customHeight="1" hidden="1">
      <c r="A349" s="254"/>
      <c r="B349" s="257"/>
      <c r="C349" s="223"/>
      <c r="D349" s="226"/>
      <c r="E349" s="226"/>
      <c r="F349" s="226"/>
      <c r="G349" s="263"/>
      <c r="H349" s="264"/>
      <c r="I349" s="221"/>
      <c r="J349" s="221"/>
      <c r="K349" s="221"/>
      <c r="L349" s="221"/>
      <c r="M349" s="221"/>
      <c r="N349" s="8"/>
      <c r="O349" s="8"/>
    </row>
    <row r="350" spans="1:15" ht="13.5" customHeight="1" hidden="1">
      <c r="A350" s="254"/>
      <c r="B350" s="257"/>
      <c r="C350" s="223"/>
      <c r="D350" s="226"/>
      <c r="E350" s="226"/>
      <c r="F350" s="226"/>
      <c r="G350" s="263"/>
      <c r="H350" s="264"/>
      <c r="I350" s="221"/>
      <c r="J350" s="221"/>
      <c r="K350" s="221"/>
      <c r="L350" s="221"/>
      <c r="M350" s="221"/>
      <c r="N350" s="8"/>
      <c r="O350" s="8"/>
    </row>
    <row r="351" spans="1:15" ht="13.5" customHeight="1" hidden="1">
      <c r="A351" s="254"/>
      <c r="B351" s="258"/>
      <c r="C351" s="223"/>
      <c r="D351" s="226"/>
      <c r="E351" s="226"/>
      <c r="F351" s="226"/>
      <c r="G351" s="263"/>
      <c r="H351" s="264"/>
      <c r="I351" s="221"/>
      <c r="J351" s="221"/>
      <c r="K351" s="221"/>
      <c r="L351" s="221"/>
      <c r="M351" s="221"/>
      <c r="N351" s="8"/>
      <c r="O351" s="8"/>
    </row>
    <row r="352" spans="1:15" ht="13.5" customHeight="1">
      <c r="A352" s="177">
        <v>355</v>
      </c>
      <c r="B352" s="102" t="s">
        <v>231</v>
      </c>
      <c r="C352" s="178">
        <v>50</v>
      </c>
      <c r="D352" s="179">
        <v>4</v>
      </c>
      <c r="E352" s="179">
        <v>7.91</v>
      </c>
      <c r="F352" s="179">
        <v>15.3</v>
      </c>
      <c r="G352" s="391">
        <v>200.003</v>
      </c>
      <c r="H352" s="410"/>
      <c r="I352" s="39">
        <v>0.7</v>
      </c>
      <c r="J352" s="39">
        <v>15.2</v>
      </c>
      <c r="K352" s="39">
        <v>0.6</v>
      </c>
      <c r="L352" s="39">
        <v>25.6</v>
      </c>
      <c r="M352" s="39">
        <v>0.25</v>
      </c>
      <c r="N352" s="8"/>
      <c r="O352" s="8"/>
    </row>
    <row r="353" spans="1:15" ht="14.25" customHeight="1">
      <c r="A353" s="52">
        <v>407</v>
      </c>
      <c r="B353" s="56" t="s">
        <v>109</v>
      </c>
      <c r="C353" s="146">
        <v>200</v>
      </c>
      <c r="D353" s="55">
        <v>2</v>
      </c>
      <c r="E353" s="55">
        <v>0.2</v>
      </c>
      <c r="F353" s="55">
        <v>3.8</v>
      </c>
      <c r="G353" s="255">
        <v>25</v>
      </c>
      <c r="H353" s="192"/>
      <c r="I353" s="39">
        <v>0.01</v>
      </c>
      <c r="J353" s="39">
        <v>8</v>
      </c>
      <c r="K353" s="39">
        <v>0.06</v>
      </c>
      <c r="L353" s="39">
        <v>40</v>
      </c>
      <c r="M353" s="39">
        <v>0.4</v>
      </c>
      <c r="N353" s="8"/>
      <c r="O353" s="8"/>
    </row>
    <row r="354" spans="1:15" ht="13.5" customHeight="1">
      <c r="A354" s="19"/>
      <c r="B354" s="108" t="s">
        <v>103</v>
      </c>
      <c r="C354" s="146">
        <v>30</v>
      </c>
      <c r="D354" s="63">
        <v>4.05</v>
      </c>
      <c r="E354" s="63">
        <v>0.6</v>
      </c>
      <c r="F354" s="63">
        <v>21</v>
      </c>
      <c r="G354" s="191">
        <v>101.5</v>
      </c>
      <c r="H354" s="192"/>
      <c r="I354" s="63">
        <v>0.21</v>
      </c>
      <c r="J354" s="63"/>
      <c r="K354" s="63"/>
      <c r="L354" s="63">
        <v>3.7</v>
      </c>
      <c r="M354" s="63">
        <v>2.8</v>
      </c>
      <c r="N354" s="8"/>
      <c r="O354" s="8"/>
    </row>
    <row r="355" spans="1:15" ht="13.5" customHeight="1">
      <c r="A355" s="181" t="s">
        <v>76</v>
      </c>
      <c r="B355" s="182"/>
      <c r="C355" s="183"/>
      <c r="D355" s="65">
        <f>SUM(D345:D354)</f>
        <v>12.170000000000002</v>
      </c>
      <c r="E355" s="65">
        <f>SUM(E345:E354)</f>
        <v>14.709999999999999</v>
      </c>
      <c r="F355" s="65">
        <f>SUM(F345:F354)</f>
        <v>50.120000000000005</v>
      </c>
      <c r="G355" s="228">
        <f>SUM(G345:H354)</f>
        <v>377.48299999999995</v>
      </c>
      <c r="H355" s="229"/>
      <c r="I355" s="66">
        <f>SUM(I345:I354)</f>
        <v>1.6199999999999999</v>
      </c>
      <c r="J355" s="66">
        <f>SUM(J345:J354)</f>
        <v>65.4</v>
      </c>
      <c r="K355" s="66">
        <f>SUM(K345:K354)</f>
        <v>1.31</v>
      </c>
      <c r="L355" s="66">
        <f>SUM(L345:L354)</f>
        <v>82.41000000000001</v>
      </c>
      <c r="M355" s="65">
        <f>SUM(M345:M354)</f>
        <v>4.51</v>
      </c>
      <c r="N355" s="8"/>
      <c r="O355" s="8"/>
    </row>
    <row r="356" spans="1:15" ht="13.5" customHeight="1">
      <c r="A356" s="181" t="s">
        <v>77</v>
      </c>
      <c r="B356" s="182"/>
      <c r="C356" s="182"/>
      <c r="D356" s="26"/>
      <c r="E356" s="26"/>
      <c r="F356" s="26"/>
      <c r="G356" s="121">
        <v>0.2</v>
      </c>
      <c r="H356" s="38"/>
      <c r="I356" s="78"/>
      <c r="J356" s="78"/>
      <c r="K356" s="78"/>
      <c r="L356" s="78"/>
      <c r="M356" s="78"/>
      <c r="N356" s="8"/>
      <c r="O356" s="8"/>
    </row>
    <row r="357" spans="1:15" ht="13.5" customHeight="1">
      <c r="A357" s="181" t="s">
        <v>35</v>
      </c>
      <c r="B357" s="182"/>
      <c r="C357" s="183"/>
      <c r="D357" s="69">
        <f>D298+D302+D329+D342+D355</f>
        <v>57.53</v>
      </c>
      <c r="E357" s="69">
        <f>E298+E302+E329+E342+E355</f>
        <v>66.52</v>
      </c>
      <c r="F357" s="69">
        <f>F298+F302+F329+F342+F355</f>
        <v>233.66</v>
      </c>
      <c r="G357" s="193">
        <f>G298+G302+G329+G342+G355</f>
        <v>1748.3229999999999</v>
      </c>
      <c r="H357" s="192"/>
      <c r="I357" s="70">
        <f>I298+I302+I329+I342+I355</f>
        <v>2.53</v>
      </c>
      <c r="J357" s="70">
        <f>J298+J302+J329+J342+J355</f>
        <v>116.87</v>
      </c>
      <c r="K357" s="70">
        <f>K298+K302+K329+K342+K355</f>
        <v>1.95</v>
      </c>
      <c r="L357" s="70">
        <f>L298+L302+L329+L342+L355</f>
        <v>745.84</v>
      </c>
      <c r="M357" s="69">
        <f>M298+M302+M329+M342+M355</f>
        <v>17.54</v>
      </c>
      <c r="N357" s="8"/>
      <c r="O357" s="8"/>
    </row>
    <row r="358" spans="1:13" ht="22.5" customHeight="1">
      <c r="A358" s="28"/>
      <c r="B358" s="21"/>
      <c r="C358" s="75" t="s">
        <v>55</v>
      </c>
      <c r="D358" s="8"/>
      <c r="E358" s="24"/>
      <c r="F358" s="24"/>
      <c r="G358" s="24"/>
      <c r="H358" s="21"/>
      <c r="I358" s="21"/>
      <c r="J358" s="21"/>
      <c r="K358" s="21"/>
      <c r="L358" s="21"/>
      <c r="M358" s="21"/>
    </row>
    <row r="359" spans="1:13" ht="9.75" customHeight="1">
      <c r="A359" s="28"/>
      <c r="B359" s="21"/>
      <c r="C359" s="23"/>
      <c r="D359" s="8"/>
      <c r="E359" s="24"/>
      <c r="F359" s="24"/>
      <c r="G359" s="24"/>
      <c r="H359" s="21"/>
      <c r="I359" s="21"/>
      <c r="J359" s="21"/>
      <c r="K359" s="21"/>
      <c r="L359" s="21"/>
      <c r="M359" s="21"/>
    </row>
    <row r="360" spans="1:13" ht="13.5" customHeight="1">
      <c r="A360" s="187">
        <v>157</v>
      </c>
      <c r="B360" s="256" t="s">
        <v>120</v>
      </c>
      <c r="C360" s="256" t="s">
        <v>94</v>
      </c>
      <c r="D360" s="225">
        <v>5.08</v>
      </c>
      <c r="E360" s="225">
        <v>5.5</v>
      </c>
      <c r="F360" s="225">
        <v>31.42</v>
      </c>
      <c r="G360" s="194">
        <v>195.48</v>
      </c>
      <c r="H360" s="366"/>
      <c r="I360" s="189">
        <v>0.12</v>
      </c>
      <c r="J360" s="189">
        <v>0.36</v>
      </c>
      <c r="K360" s="189">
        <v>0.19</v>
      </c>
      <c r="L360" s="189">
        <v>152.82</v>
      </c>
      <c r="M360" s="189">
        <v>2.38</v>
      </c>
    </row>
    <row r="361" spans="1:13" ht="3.75" customHeight="1">
      <c r="A361" s="188"/>
      <c r="B361" s="257"/>
      <c r="C361" s="362"/>
      <c r="D361" s="233"/>
      <c r="E361" s="233"/>
      <c r="F361" s="233"/>
      <c r="G361" s="367"/>
      <c r="H361" s="368"/>
      <c r="I361" s="221"/>
      <c r="J361" s="221"/>
      <c r="K361" s="221"/>
      <c r="L361" s="221"/>
      <c r="M361" s="221"/>
    </row>
    <row r="362" spans="1:13" ht="13.5" customHeight="1" hidden="1">
      <c r="A362" s="188"/>
      <c r="B362" s="257"/>
      <c r="C362" s="362"/>
      <c r="D362" s="233"/>
      <c r="E362" s="233"/>
      <c r="F362" s="233"/>
      <c r="G362" s="367"/>
      <c r="H362" s="368"/>
      <c r="I362" s="221"/>
      <c r="J362" s="221"/>
      <c r="K362" s="221"/>
      <c r="L362" s="221"/>
      <c r="M362" s="221"/>
    </row>
    <row r="363" spans="1:13" ht="12.75" customHeight="1" hidden="1">
      <c r="A363" s="188"/>
      <c r="B363" s="257"/>
      <c r="C363" s="362"/>
      <c r="D363" s="233"/>
      <c r="E363" s="233"/>
      <c r="F363" s="233"/>
      <c r="G363" s="367"/>
      <c r="H363" s="368"/>
      <c r="I363" s="221"/>
      <c r="J363" s="221"/>
      <c r="K363" s="221"/>
      <c r="L363" s="221"/>
      <c r="M363" s="221"/>
    </row>
    <row r="364" spans="1:13" ht="12.75" customHeight="1" hidden="1">
      <c r="A364" s="196"/>
      <c r="B364" s="258"/>
      <c r="C364" s="363"/>
      <c r="D364" s="234"/>
      <c r="E364" s="234"/>
      <c r="F364" s="234"/>
      <c r="G364" s="369"/>
      <c r="H364" s="370"/>
      <c r="I364" s="190"/>
      <c r="J364" s="190"/>
      <c r="K364" s="190"/>
      <c r="L364" s="190"/>
      <c r="M364" s="190"/>
    </row>
    <row r="365" spans="1:13" ht="12" customHeight="1">
      <c r="A365" s="187">
        <v>382</v>
      </c>
      <c r="B365" s="215" t="s">
        <v>169</v>
      </c>
      <c r="C365" s="256">
        <v>170</v>
      </c>
      <c r="D365" s="225">
        <v>0</v>
      </c>
      <c r="E365" s="225">
        <v>0</v>
      </c>
      <c r="F365" s="225">
        <v>11.44</v>
      </c>
      <c r="G365" s="194">
        <v>45.76</v>
      </c>
      <c r="H365" s="195"/>
      <c r="I365" s="189">
        <v>0</v>
      </c>
      <c r="J365" s="189">
        <v>0</v>
      </c>
      <c r="K365" s="189">
        <v>0</v>
      </c>
      <c r="L365" s="189">
        <v>1.42</v>
      </c>
      <c r="M365" s="189">
        <v>0.54</v>
      </c>
    </row>
    <row r="366" spans="1:13" ht="6.75" customHeight="1">
      <c r="A366" s="230"/>
      <c r="B366" s="220"/>
      <c r="C366" s="258"/>
      <c r="D366" s="227"/>
      <c r="E366" s="227"/>
      <c r="F366" s="227"/>
      <c r="G366" s="261"/>
      <c r="H366" s="262"/>
      <c r="I366" s="190"/>
      <c r="J366" s="190"/>
      <c r="K366" s="190"/>
      <c r="L366" s="190"/>
      <c r="M366" s="190"/>
    </row>
    <row r="367" spans="1:13" ht="12.75" customHeight="1">
      <c r="A367" s="338">
        <v>498</v>
      </c>
      <c r="B367" s="256" t="s">
        <v>170</v>
      </c>
      <c r="C367" s="341" t="s">
        <v>160</v>
      </c>
      <c r="D367" s="189">
        <v>1.24</v>
      </c>
      <c r="E367" s="189">
        <v>3.91</v>
      </c>
      <c r="F367" s="189">
        <v>20.3</v>
      </c>
      <c r="G367" s="236">
        <v>121.36</v>
      </c>
      <c r="H367" s="279"/>
      <c r="I367" s="215">
        <v>0.02</v>
      </c>
      <c r="J367" s="215">
        <v>0.03</v>
      </c>
      <c r="K367" s="215">
        <v>0.01</v>
      </c>
      <c r="L367" s="189">
        <v>6</v>
      </c>
      <c r="M367" s="215">
        <v>0.37</v>
      </c>
    </row>
    <row r="368" spans="1:13" ht="4.5" customHeight="1">
      <c r="A368" s="339"/>
      <c r="B368" s="257"/>
      <c r="C368" s="342"/>
      <c r="D368" s="208"/>
      <c r="E368" s="208"/>
      <c r="F368" s="208"/>
      <c r="G368" s="297"/>
      <c r="H368" s="298"/>
      <c r="I368" s="219"/>
      <c r="J368" s="219"/>
      <c r="K368" s="219"/>
      <c r="L368" s="375"/>
      <c r="M368" s="219"/>
    </row>
    <row r="369" spans="1:13" ht="14.25" customHeight="1" hidden="1">
      <c r="A369" s="340"/>
      <c r="B369" s="209"/>
      <c r="C369" s="343"/>
      <c r="D369" s="209"/>
      <c r="E369" s="209"/>
      <c r="F369" s="209"/>
      <c r="G369" s="299"/>
      <c r="H369" s="300"/>
      <c r="I369" s="220"/>
      <c r="J369" s="220"/>
      <c r="K369" s="220"/>
      <c r="L369" s="376"/>
      <c r="M369" s="220"/>
    </row>
    <row r="370" spans="1:13" ht="15.75" customHeight="1">
      <c r="A370" s="364" t="s">
        <v>19</v>
      </c>
      <c r="B370" s="365"/>
      <c r="C370" s="312"/>
      <c r="D370" s="40">
        <f>SUM(D360:D369)</f>
        <v>6.32</v>
      </c>
      <c r="E370" s="40">
        <f>SUM(E360:E369)</f>
        <v>9.41</v>
      </c>
      <c r="F370" s="40">
        <f>SUM(F360:F369)</f>
        <v>63.16</v>
      </c>
      <c r="G370" s="242">
        <f>SUM(G360:H369)</f>
        <v>362.59999999999997</v>
      </c>
      <c r="H370" s="243"/>
      <c r="I370" s="42">
        <f>SUM(I360:I369)</f>
        <v>0.13999999999999999</v>
      </c>
      <c r="J370" s="42">
        <f>SUM(J360:J369)</f>
        <v>0.39</v>
      </c>
      <c r="K370" s="42">
        <f>SUM(K360:K369)</f>
        <v>0.2</v>
      </c>
      <c r="L370" s="42">
        <f>SUM(L360:L369)</f>
        <v>160.23999999999998</v>
      </c>
      <c r="M370" s="42">
        <f>SUM(M360:M369)</f>
        <v>3.29</v>
      </c>
    </row>
    <row r="371" spans="1:13" ht="13.5" customHeight="1">
      <c r="A371" s="282" t="s">
        <v>24</v>
      </c>
      <c r="B371" s="292"/>
      <c r="C371" s="312"/>
      <c r="D371" s="39"/>
      <c r="E371" s="39"/>
      <c r="F371" s="39"/>
      <c r="G371" s="103">
        <v>0.2</v>
      </c>
      <c r="H371" s="105"/>
      <c r="I371" s="106"/>
      <c r="J371" s="106"/>
      <c r="K371" s="106"/>
      <c r="L371" s="106"/>
      <c r="M371" s="106"/>
    </row>
    <row r="372" spans="1:13" ht="21" customHeight="1">
      <c r="A372" s="45"/>
      <c r="B372" s="45"/>
      <c r="C372" s="23" t="s">
        <v>57</v>
      </c>
      <c r="D372" s="8"/>
      <c r="E372" s="8"/>
      <c r="F372" s="8"/>
      <c r="G372" s="8"/>
      <c r="H372" s="37"/>
      <c r="I372" s="36"/>
      <c r="J372" s="36"/>
      <c r="K372" s="36"/>
      <c r="L372" s="36"/>
      <c r="M372" s="36"/>
    </row>
    <row r="373" spans="1:13" ht="13.5" customHeight="1">
      <c r="A373" s="187">
        <v>398</v>
      </c>
      <c r="B373" s="215" t="s">
        <v>206</v>
      </c>
      <c r="C373" s="199">
        <v>100</v>
      </c>
      <c r="D373" s="215">
        <v>1.38</v>
      </c>
      <c r="E373" s="215">
        <v>0.28</v>
      </c>
      <c r="F373" s="215">
        <v>22.47</v>
      </c>
      <c r="G373" s="249">
        <v>98.68</v>
      </c>
      <c r="H373" s="250"/>
      <c r="I373" s="189">
        <v>0.42</v>
      </c>
      <c r="J373" s="189">
        <v>62.6</v>
      </c>
      <c r="K373" s="189">
        <v>0.01</v>
      </c>
      <c r="L373" s="189">
        <v>48.86</v>
      </c>
      <c r="M373" s="189">
        <v>0.74</v>
      </c>
    </row>
    <row r="374" spans="1:13" ht="13.5" customHeight="1">
      <c r="A374" s="188"/>
      <c r="B374" s="411"/>
      <c r="C374" s="284"/>
      <c r="D374" s="273"/>
      <c r="E374" s="273"/>
      <c r="F374" s="273"/>
      <c r="G374" s="251"/>
      <c r="H374" s="252"/>
      <c r="I374" s="221"/>
      <c r="J374" s="221"/>
      <c r="K374" s="221"/>
      <c r="L374" s="221"/>
      <c r="M374" s="221"/>
    </row>
    <row r="375" spans="1:13" ht="13.5" customHeight="1" hidden="1">
      <c r="A375" s="196"/>
      <c r="B375" s="412"/>
      <c r="C375" s="200"/>
      <c r="D375" s="244"/>
      <c r="E375" s="244"/>
      <c r="F375" s="244"/>
      <c r="G375" s="251"/>
      <c r="H375" s="252"/>
      <c r="I375" s="190"/>
      <c r="J375" s="190"/>
      <c r="K375" s="190"/>
      <c r="L375" s="190"/>
      <c r="M375" s="190"/>
    </row>
    <row r="376" spans="1:13" ht="13.5" customHeight="1">
      <c r="A376" s="77"/>
      <c r="B376" s="292" t="s">
        <v>32</v>
      </c>
      <c r="C376" s="293"/>
      <c r="D376" s="40">
        <v>1.38</v>
      </c>
      <c r="E376" s="40">
        <v>0.28</v>
      </c>
      <c r="F376" s="40">
        <v>22.47</v>
      </c>
      <c r="G376" s="242">
        <v>98.68</v>
      </c>
      <c r="H376" s="243"/>
      <c r="I376" s="41">
        <v>0.42</v>
      </c>
      <c r="J376" s="41">
        <v>62.6</v>
      </c>
      <c r="K376" s="41">
        <v>0.01</v>
      </c>
      <c r="L376" s="41">
        <v>48.86</v>
      </c>
      <c r="M376" s="40">
        <v>0.74</v>
      </c>
    </row>
    <row r="377" spans="1:13" ht="13.5" customHeight="1">
      <c r="A377" s="282" t="s">
        <v>39</v>
      </c>
      <c r="B377" s="283"/>
      <c r="C377" s="243"/>
      <c r="D377" s="52"/>
      <c r="E377" s="52"/>
      <c r="F377" s="52"/>
      <c r="G377" s="84">
        <v>0.054</v>
      </c>
      <c r="H377" s="76"/>
      <c r="I377" s="76"/>
      <c r="J377" s="76"/>
      <c r="K377" s="76"/>
      <c r="L377" s="76"/>
      <c r="M377" s="76"/>
    </row>
    <row r="378" spans="1:13" ht="30" customHeight="1">
      <c r="A378" s="25"/>
      <c r="B378" s="17"/>
      <c r="C378" s="259" t="s">
        <v>56</v>
      </c>
      <c r="D378" s="316"/>
      <c r="E378" s="316"/>
      <c r="F378" s="316"/>
      <c r="G378" s="316"/>
      <c r="H378" s="17"/>
      <c r="I378" s="17"/>
      <c r="J378" s="17"/>
      <c r="K378" s="17"/>
      <c r="L378" s="17"/>
      <c r="M378" s="17"/>
    </row>
    <row r="379" spans="1:13" ht="13.5" customHeight="1">
      <c r="A379" s="60">
        <v>308</v>
      </c>
      <c r="B379" s="55" t="s">
        <v>207</v>
      </c>
      <c r="C379" s="169">
        <v>20</v>
      </c>
      <c r="D379" s="61">
        <v>0.48</v>
      </c>
      <c r="E379" s="61">
        <v>0.06</v>
      </c>
      <c r="F379" s="61">
        <v>1.98</v>
      </c>
      <c r="G379" s="271">
        <v>10.38</v>
      </c>
      <c r="H379" s="192"/>
      <c r="I379" s="63">
        <v>0.05</v>
      </c>
      <c r="J379" s="63">
        <v>3</v>
      </c>
      <c r="K379" s="63">
        <v>0.01</v>
      </c>
      <c r="L379" s="63">
        <v>8.4</v>
      </c>
      <c r="M379" s="63">
        <v>0.9</v>
      </c>
    </row>
    <row r="380" spans="1:13" ht="12" customHeight="1">
      <c r="A380" s="187">
        <v>78</v>
      </c>
      <c r="B380" s="256" t="s">
        <v>232</v>
      </c>
      <c r="C380" s="199" t="s">
        <v>233</v>
      </c>
      <c r="D380" s="189">
        <v>3</v>
      </c>
      <c r="E380" s="189">
        <v>4.13</v>
      </c>
      <c r="F380" s="189">
        <v>12.31</v>
      </c>
      <c r="G380" s="236">
        <v>98.44</v>
      </c>
      <c r="H380" s="279"/>
      <c r="I380" s="189">
        <v>0.06</v>
      </c>
      <c r="J380" s="189">
        <v>4.13</v>
      </c>
      <c r="K380" s="189">
        <v>0.07</v>
      </c>
      <c r="L380" s="189">
        <v>57.92</v>
      </c>
      <c r="M380" s="189">
        <v>0.6</v>
      </c>
    </row>
    <row r="381" spans="1:13" ht="2.25" customHeight="1">
      <c r="A381" s="188"/>
      <c r="B381" s="257"/>
      <c r="C381" s="284"/>
      <c r="D381" s="221"/>
      <c r="E381" s="221"/>
      <c r="F381" s="221"/>
      <c r="G381" s="238"/>
      <c r="H381" s="296"/>
      <c r="I381" s="221"/>
      <c r="J381" s="221"/>
      <c r="K381" s="221"/>
      <c r="L381" s="221"/>
      <c r="M381" s="221"/>
    </row>
    <row r="382" spans="1:13" ht="12" customHeight="1" hidden="1">
      <c r="A382" s="188"/>
      <c r="B382" s="257"/>
      <c r="C382" s="284"/>
      <c r="D382" s="221"/>
      <c r="E382" s="221"/>
      <c r="F382" s="221"/>
      <c r="G382" s="238"/>
      <c r="H382" s="296"/>
      <c r="I382" s="221"/>
      <c r="J382" s="221"/>
      <c r="K382" s="221"/>
      <c r="L382" s="221"/>
      <c r="M382" s="221"/>
    </row>
    <row r="383" spans="1:13" ht="12" customHeight="1" hidden="1">
      <c r="A383" s="188"/>
      <c r="B383" s="257"/>
      <c r="C383" s="284"/>
      <c r="D383" s="221"/>
      <c r="E383" s="221"/>
      <c r="F383" s="221"/>
      <c r="G383" s="238"/>
      <c r="H383" s="296"/>
      <c r="I383" s="221"/>
      <c r="J383" s="221"/>
      <c r="K383" s="221"/>
      <c r="L383" s="221"/>
      <c r="M383" s="221"/>
    </row>
    <row r="384" spans="1:13" ht="12" customHeight="1" hidden="1">
      <c r="A384" s="188"/>
      <c r="B384" s="257"/>
      <c r="C384" s="284"/>
      <c r="D384" s="221"/>
      <c r="E384" s="221"/>
      <c r="F384" s="221"/>
      <c r="G384" s="238"/>
      <c r="H384" s="296"/>
      <c r="I384" s="221"/>
      <c r="J384" s="221"/>
      <c r="K384" s="221"/>
      <c r="L384" s="221"/>
      <c r="M384" s="221"/>
    </row>
    <row r="385" spans="1:13" ht="12.75" customHeight="1" hidden="1">
      <c r="A385" s="188"/>
      <c r="B385" s="257"/>
      <c r="C385" s="284"/>
      <c r="D385" s="221"/>
      <c r="E385" s="221"/>
      <c r="F385" s="221"/>
      <c r="G385" s="238"/>
      <c r="H385" s="296"/>
      <c r="I385" s="221"/>
      <c r="J385" s="221"/>
      <c r="K385" s="221"/>
      <c r="L385" s="221"/>
      <c r="M385" s="221"/>
    </row>
    <row r="386" spans="1:13" ht="10.5" customHeight="1">
      <c r="A386" s="188"/>
      <c r="B386" s="257"/>
      <c r="C386" s="284"/>
      <c r="D386" s="221"/>
      <c r="E386" s="221"/>
      <c r="F386" s="221"/>
      <c r="G386" s="238"/>
      <c r="H386" s="296"/>
      <c r="I386" s="221"/>
      <c r="J386" s="221"/>
      <c r="K386" s="221"/>
      <c r="L386" s="221"/>
      <c r="M386" s="221"/>
    </row>
    <row r="387" spans="1:13" ht="4.5" customHeight="1">
      <c r="A387" s="196"/>
      <c r="B387" s="258"/>
      <c r="C387" s="200"/>
      <c r="D387" s="190"/>
      <c r="E387" s="190"/>
      <c r="F387" s="190"/>
      <c r="G387" s="280"/>
      <c r="H387" s="281"/>
      <c r="I387" s="190"/>
      <c r="J387" s="190"/>
      <c r="K387" s="190"/>
      <c r="L387" s="190"/>
      <c r="M387" s="190"/>
    </row>
    <row r="388" spans="1:13" ht="12.75" customHeight="1">
      <c r="A388" s="187">
        <v>317</v>
      </c>
      <c r="B388" s="231" t="s">
        <v>234</v>
      </c>
      <c r="C388" s="199" t="s">
        <v>235</v>
      </c>
      <c r="D388" s="189">
        <v>10.25</v>
      </c>
      <c r="E388" s="189">
        <v>13.79</v>
      </c>
      <c r="F388" s="189">
        <v>20.28</v>
      </c>
      <c r="G388" s="236">
        <v>291.94</v>
      </c>
      <c r="H388" s="279"/>
      <c r="I388" s="215">
        <v>0.16</v>
      </c>
      <c r="J388" s="189">
        <v>5.75</v>
      </c>
      <c r="K388" s="215">
        <v>0.13</v>
      </c>
      <c r="L388" s="215">
        <v>62.13</v>
      </c>
      <c r="M388" s="215">
        <v>1.86</v>
      </c>
    </row>
    <row r="389" spans="1:13" ht="2.25" customHeight="1">
      <c r="A389" s="188"/>
      <c r="B389" s="232"/>
      <c r="C389" s="284"/>
      <c r="D389" s="221"/>
      <c r="E389" s="221"/>
      <c r="F389" s="221"/>
      <c r="G389" s="238"/>
      <c r="H389" s="296"/>
      <c r="I389" s="273"/>
      <c r="J389" s="221"/>
      <c r="K389" s="273"/>
      <c r="L389" s="273"/>
      <c r="M389" s="273"/>
    </row>
    <row r="390" spans="1:13" ht="12.75" customHeight="1" hidden="1">
      <c r="A390" s="196"/>
      <c r="B390" s="314"/>
      <c r="C390" s="200"/>
      <c r="D390" s="190"/>
      <c r="E390" s="190"/>
      <c r="F390" s="190"/>
      <c r="G390" s="280"/>
      <c r="H390" s="281"/>
      <c r="I390" s="244"/>
      <c r="J390" s="190"/>
      <c r="K390" s="244"/>
      <c r="L390" s="244"/>
      <c r="M390" s="244"/>
    </row>
    <row r="391" spans="1:13" ht="13.5" customHeight="1">
      <c r="A391" s="52">
        <v>407</v>
      </c>
      <c r="B391" s="156" t="s">
        <v>118</v>
      </c>
      <c r="C391" s="146">
        <v>130</v>
      </c>
      <c r="D391" s="55">
        <v>2</v>
      </c>
      <c r="E391" s="55">
        <v>0.2</v>
      </c>
      <c r="F391" s="55">
        <v>3.8</v>
      </c>
      <c r="G391" s="255">
        <v>25</v>
      </c>
      <c r="H391" s="192"/>
      <c r="I391" s="39">
        <v>0.01</v>
      </c>
      <c r="J391" s="39">
        <v>8</v>
      </c>
      <c r="K391" s="39">
        <v>0.06</v>
      </c>
      <c r="L391" s="39">
        <v>40</v>
      </c>
      <c r="M391" s="39">
        <v>0.4</v>
      </c>
    </row>
    <row r="392" spans="1:13" ht="13.5" customHeight="1">
      <c r="A392" s="22"/>
      <c r="B392" s="108" t="s">
        <v>104</v>
      </c>
      <c r="C392" s="145">
        <v>15</v>
      </c>
      <c r="D392" s="61">
        <v>2.8</v>
      </c>
      <c r="E392" s="61">
        <v>0.55</v>
      </c>
      <c r="F392" s="64">
        <v>21.65</v>
      </c>
      <c r="G392" s="271">
        <v>99.5</v>
      </c>
      <c r="H392" s="192"/>
      <c r="I392" s="62">
        <v>0.11</v>
      </c>
      <c r="J392" s="63"/>
      <c r="K392" s="63"/>
      <c r="L392" s="63">
        <v>34</v>
      </c>
      <c r="M392" s="63">
        <v>2.3</v>
      </c>
    </row>
    <row r="393" spans="1:13" ht="12" customHeight="1">
      <c r="A393" s="19"/>
      <c r="B393" s="108" t="s">
        <v>103</v>
      </c>
      <c r="C393" s="146">
        <v>10</v>
      </c>
      <c r="D393" s="63">
        <v>4.05</v>
      </c>
      <c r="E393" s="63">
        <v>0.6</v>
      </c>
      <c r="F393" s="63">
        <v>21</v>
      </c>
      <c r="G393" s="191">
        <v>101.5</v>
      </c>
      <c r="H393" s="192"/>
      <c r="I393" s="63">
        <v>0.21</v>
      </c>
      <c r="J393" s="63"/>
      <c r="K393" s="63"/>
      <c r="L393" s="63">
        <v>3.7</v>
      </c>
      <c r="M393" s="63">
        <v>2.8</v>
      </c>
    </row>
    <row r="394" spans="1:13" ht="14.25" customHeight="1">
      <c r="A394" s="310" t="s">
        <v>18</v>
      </c>
      <c r="B394" s="311"/>
      <c r="C394" s="312"/>
      <c r="D394" s="95">
        <f>SUM(D379:D393)</f>
        <v>22.580000000000002</v>
      </c>
      <c r="E394" s="95">
        <f>SUM(E379:E393)</f>
        <v>19.33</v>
      </c>
      <c r="F394" s="95">
        <f>SUM(F379:F393)</f>
        <v>81.02</v>
      </c>
      <c r="G394" s="193">
        <f>SUM(G379:H393)</f>
        <v>626.76</v>
      </c>
      <c r="H394" s="318"/>
      <c r="I394" s="95">
        <f>SUM(I379:I393)</f>
        <v>0.6</v>
      </c>
      <c r="J394" s="95">
        <f>SUM(J379:J393)</f>
        <v>20.88</v>
      </c>
      <c r="K394" s="95">
        <f>SUM(K379:K393)</f>
        <v>0.27</v>
      </c>
      <c r="L394" s="95">
        <f>SUM(L379:L393)</f>
        <v>206.15</v>
      </c>
      <c r="M394" s="95">
        <f>SUM(M379:M393)</f>
        <v>8.86</v>
      </c>
    </row>
    <row r="395" spans="1:13" ht="14.25" customHeight="1">
      <c r="A395" s="310" t="s">
        <v>25</v>
      </c>
      <c r="B395" s="311"/>
      <c r="C395" s="312"/>
      <c r="D395" s="30"/>
      <c r="E395" s="30"/>
      <c r="F395" s="30"/>
      <c r="G395" s="80">
        <v>0.35</v>
      </c>
      <c r="H395" s="100"/>
      <c r="I395" s="101"/>
      <c r="J395" s="101"/>
      <c r="K395" s="101"/>
      <c r="L395" s="101"/>
      <c r="M395" s="101"/>
    </row>
    <row r="396" spans="1:13" ht="22.5" customHeight="1">
      <c r="A396" s="28"/>
      <c r="B396" s="21"/>
      <c r="C396" s="358" t="s">
        <v>58</v>
      </c>
      <c r="D396" s="359"/>
      <c r="E396" s="359"/>
      <c r="F396" s="359"/>
      <c r="G396" s="359"/>
      <c r="H396" s="21"/>
      <c r="I396" s="21"/>
      <c r="J396" s="21"/>
      <c r="K396" s="21"/>
      <c r="L396" s="21"/>
      <c r="M396" s="21"/>
    </row>
    <row r="397" spans="1:13" ht="12" customHeight="1">
      <c r="A397" s="187">
        <v>420</v>
      </c>
      <c r="B397" s="256" t="s">
        <v>129</v>
      </c>
      <c r="C397" s="215">
        <v>30</v>
      </c>
      <c r="D397" s="215">
        <v>2.8</v>
      </c>
      <c r="E397" s="215">
        <v>6.19</v>
      </c>
      <c r="F397" s="215">
        <v>19.9</v>
      </c>
      <c r="G397" s="249">
        <v>146.46</v>
      </c>
      <c r="H397" s="250"/>
      <c r="I397" s="215">
        <v>0.03</v>
      </c>
      <c r="J397" s="215">
        <v>0.22</v>
      </c>
      <c r="K397" s="215">
        <v>0.11</v>
      </c>
      <c r="L397" s="215">
        <v>72.78</v>
      </c>
      <c r="M397" s="215">
        <v>1.09</v>
      </c>
    </row>
    <row r="398" spans="1:13" ht="4.5" customHeight="1">
      <c r="A398" s="219"/>
      <c r="B398" s="233"/>
      <c r="C398" s="325"/>
      <c r="D398" s="216"/>
      <c r="E398" s="216"/>
      <c r="F398" s="216"/>
      <c r="G398" s="251"/>
      <c r="H398" s="252"/>
      <c r="I398" s="216"/>
      <c r="J398" s="216"/>
      <c r="K398" s="216"/>
      <c r="L398" s="216"/>
      <c r="M398" s="216"/>
    </row>
    <row r="399" spans="1:13" ht="12.75" customHeight="1" hidden="1">
      <c r="A399" s="219"/>
      <c r="B399" s="233"/>
      <c r="C399" s="325"/>
      <c r="D399" s="216"/>
      <c r="E399" s="216"/>
      <c r="F399" s="216"/>
      <c r="G399" s="251"/>
      <c r="H399" s="252"/>
      <c r="I399" s="216"/>
      <c r="J399" s="216"/>
      <c r="K399" s="216"/>
      <c r="L399" s="216"/>
      <c r="M399" s="216"/>
    </row>
    <row r="400" spans="1:13" ht="12" customHeight="1" hidden="1">
      <c r="A400" s="219"/>
      <c r="B400" s="233"/>
      <c r="C400" s="325"/>
      <c r="D400" s="216"/>
      <c r="E400" s="216"/>
      <c r="F400" s="216"/>
      <c r="G400" s="251"/>
      <c r="H400" s="252"/>
      <c r="I400" s="216"/>
      <c r="J400" s="216"/>
      <c r="K400" s="216"/>
      <c r="L400" s="216"/>
      <c r="M400" s="216"/>
    </row>
    <row r="401" spans="1:13" ht="12.75" customHeight="1" hidden="1">
      <c r="A401" s="219"/>
      <c r="B401" s="233"/>
      <c r="C401" s="325"/>
      <c r="D401" s="216"/>
      <c r="E401" s="216"/>
      <c r="F401" s="216"/>
      <c r="G401" s="251"/>
      <c r="H401" s="252"/>
      <c r="I401" s="216"/>
      <c r="J401" s="216"/>
      <c r="K401" s="216"/>
      <c r="L401" s="216"/>
      <c r="M401" s="216"/>
    </row>
    <row r="402" spans="1:13" ht="12.75" customHeight="1" hidden="1">
      <c r="A402" s="219"/>
      <c r="B402" s="233"/>
      <c r="C402" s="325"/>
      <c r="D402" s="216"/>
      <c r="E402" s="216"/>
      <c r="F402" s="216"/>
      <c r="G402" s="251"/>
      <c r="H402" s="252"/>
      <c r="I402" s="216"/>
      <c r="J402" s="216"/>
      <c r="K402" s="216"/>
      <c r="L402" s="216"/>
      <c r="M402" s="216"/>
    </row>
    <row r="403" spans="1:13" ht="12" customHeight="1" hidden="1">
      <c r="A403" s="219"/>
      <c r="B403" s="233"/>
      <c r="C403" s="325"/>
      <c r="D403" s="216"/>
      <c r="E403" s="216"/>
      <c r="F403" s="216"/>
      <c r="G403" s="251"/>
      <c r="H403" s="252"/>
      <c r="I403" s="216"/>
      <c r="J403" s="216"/>
      <c r="K403" s="216"/>
      <c r="L403" s="216"/>
      <c r="M403" s="216"/>
    </row>
    <row r="404" spans="1:13" ht="12" customHeight="1" hidden="1">
      <c r="A404" s="219"/>
      <c r="B404" s="233"/>
      <c r="C404" s="325"/>
      <c r="D404" s="216"/>
      <c r="E404" s="216"/>
      <c r="F404" s="216"/>
      <c r="G404" s="251"/>
      <c r="H404" s="252"/>
      <c r="I404" s="216"/>
      <c r="J404" s="216"/>
      <c r="K404" s="216"/>
      <c r="L404" s="216"/>
      <c r="M404" s="216"/>
    </row>
    <row r="405" spans="1:13" ht="12.75" customHeight="1" hidden="1">
      <c r="A405" s="220"/>
      <c r="B405" s="234"/>
      <c r="C405" s="291"/>
      <c r="D405" s="217"/>
      <c r="E405" s="217"/>
      <c r="F405" s="217"/>
      <c r="G405" s="372"/>
      <c r="H405" s="373"/>
      <c r="I405" s="217"/>
      <c r="J405" s="217"/>
      <c r="K405" s="217"/>
      <c r="L405" s="217"/>
      <c r="M405" s="217"/>
    </row>
    <row r="406" spans="1:13" ht="12.75" customHeight="1">
      <c r="A406" s="187">
        <v>389</v>
      </c>
      <c r="B406" s="256" t="s">
        <v>173</v>
      </c>
      <c r="C406" s="256">
        <v>170</v>
      </c>
      <c r="D406" s="225">
        <v>2.69</v>
      </c>
      <c r="E406" s="225">
        <v>0.8</v>
      </c>
      <c r="F406" s="225">
        <v>26.04</v>
      </c>
      <c r="G406" s="194">
        <v>122.12</v>
      </c>
      <c r="H406" s="195"/>
      <c r="I406" s="189">
        <v>0.02</v>
      </c>
      <c r="J406" s="189">
        <v>0.38</v>
      </c>
      <c r="K406" s="189">
        <v>0.03</v>
      </c>
      <c r="L406" s="189">
        <v>113.64</v>
      </c>
      <c r="M406" s="189">
        <v>0.56</v>
      </c>
    </row>
    <row r="407" spans="1:13" ht="4.5" customHeight="1">
      <c r="A407" s="188"/>
      <c r="B407" s="257"/>
      <c r="C407" s="257"/>
      <c r="D407" s="226"/>
      <c r="E407" s="226"/>
      <c r="F407" s="226"/>
      <c r="G407" s="263"/>
      <c r="H407" s="264"/>
      <c r="I407" s="221"/>
      <c r="J407" s="221"/>
      <c r="K407" s="221"/>
      <c r="L407" s="221"/>
      <c r="M407" s="221"/>
    </row>
    <row r="408" spans="1:13" ht="12.75" customHeight="1" hidden="1">
      <c r="A408" s="188"/>
      <c r="B408" s="257"/>
      <c r="C408" s="257"/>
      <c r="D408" s="226"/>
      <c r="E408" s="226"/>
      <c r="F408" s="226"/>
      <c r="G408" s="263"/>
      <c r="H408" s="264"/>
      <c r="I408" s="221"/>
      <c r="J408" s="221"/>
      <c r="K408" s="221"/>
      <c r="L408" s="221"/>
      <c r="M408" s="221"/>
    </row>
    <row r="409" spans="1:13" ht="12.75" customHeight="1" hidden="1">
      <c r="A409" s="188"/>
      <c r="B409" s="257"/>
      <c r="C409" s="257"/>
      <c r="D409" s="226"/>
      <c r="E409" s="226"/>
      <c r="F409" s="226"/>
      <c r="G409" s="263"/>
      <c r="H409" s="264"/>
      <c r="I409" s="221"/>
      <c r="J409" s="221"/>
      <c r="K409" s="221"/>
      <c r="L409" s="221"/>
      <c r="M409" s="221"/>
    </row>
    <row r="410" spans="1:13" ht="14.25" customHeight="1" hidden="1">
      <c r="A410" s="196"/>
      <c r="B410" s="258"/>
      <c r="C410" s="258"/>
      <c r="D410" s="227"/>
      <c r="E410" s="227"/>
      <c r="F410" s="227"/>
      <c r="G410" s="261"/>
      <c r="H410" s="262"/>
      <c r="I410" s="190"/>
      <c r="J410" s="190"/>
      <c r="K410" s="190"/>
      <c r="L410" s="190"/>
      <c r="M410" s="190"/>
    </row>
    <row r="411" spans="1:13" ht="14.25" customHeight="1">
      <c r="A411" s="181" t="s">
        <v>34</v>
      </c>
      <c r="B411" s="182"/>
      <c r="C411" s="183"/>
      <c r="D411" s="65">
        <f>SUM(D397:D410)</f>
        <v>5.49</v>
      </c>
      <c r="E411" s="65">
        <f>SUM(E397:E410)</f>
        <v>6.99</v>
      </c>
      <c r="F411" s="65">
        <f>SUM(F397:F410)</f>
        <v>45.94</v>
      </c>
      <c r="G411" s="228">
        <f>SUM(G397:G410)</f>
        <v>268.58000000000004</v>
      </c>
      <c r="H411" s="313"/>
      <c r="I411" s="65">
        <f>SUM(I397:I410)</f>
        <v>0.05</v>
      </c>
      <c r="J411" s="65">
        <f>SUM(J397:J410)</f>
        <v>0.6</v>
      </c>
      <c r="K411" s="65">
        <f>SUM(K397:K410)</f>
        <v>0.14</v>
      </c>
      <c r="L411" s="65">
        <f>SUM(L397:L410)</f>
        <v>186.42000000000002</v>
      </c>
      <c r="M411" s="65">
        <f>SUM(M397:M410)</f>
        <v>1.6500000000000001</v>
      </c>
    </row>
    <row r="412" spans="1:13" ht="12.75">
      <c r="A412" s="181" t="s">
        <v>36</v>
      </c>
      <c r="B412" s="182"/>
      <c r="C412" s="183"/>
      <c r="D412" s="26"/>
      <c r="E412" s="26"/>
      <c r="F412" s="27"/>
      <c r="G412" s="80">
        <v>0.15</v>
      </c>
      <c r="H412" s="100"/>
      <c r="I412" s="11"/>
      <c r="J412" s="11"/>
      <c r="K412" s="11"/>
      <c r="L412" s="11"/>
      <c r="M412" s="11"/>
    </row>
    <row r="413" spans="1:13" ht="22.5" customHeight="1">
      <c r="A413" s="71"/>
      <c r="B413" s="71"/>
      <c r="C413" s="259" t="s">
        <v>81</v>
      </c>
      <c r="D413" s="260"/>
      <c r="E413" s="260"/>
      <c r="F413" s="260"/>
      <c r="G413" s="260"/>
      <c r="H413" s="118"/>
      <c r="I413" s="72"/>
      <c r="J413" s="72"/>
      <c r="K413" s="72"/>
      <c r="L413" s="72"/>
      <c r="M413" s="72"/>
    </row>
    <row r="414" spans="1:13" ht="12.75" customHeight="1">
      <c r="A414" s="253">
        <v>127</v>
      </c>
      <c r="B414" s="256" t="s">
        <v>131</v>
      </c>
      <c r="C414" s="256">
        <v>100</v>
      </c>
      <c r="D414" s="225">
        <v>5.19</v>
      </c>
      <c r="E414" s="225">
        <v>6.69</v>
      </c>
      <c r="F414" s="225">
        <v>22.12</v>
      </c>
      <c r="G414" s="194">
        <v>169.45</v>
      </c>
      <c r="H414" s="195"/>
      <c r="I414" s="189">
        <v>0.08</v>
      </c>
      <c r="J414" s="189">
        <v>0.29</v>
      </c>
      <c r="K414" s="189">
        <v>0.13</v>
      </c>
      <c r="L414" s="189">
        <v>79.19</v>
      </c>
      <c r="M414" s="189">
        <v>1.34</v>
      </c>
    </row>
    <row r="415" spans="1:13" ht="3.75" customHeight="1">
      <c r="A415" s="254"/>
      <c r="B415" s="257"/>
      <c r="C415" s="257"/>
      <c r="D415" s="226"/>
      <c r="E415" s="226"/>
      <c r="F415" s="226"/>
      <c r="G415" s="263"/>
      <c r="H415" s="264"/>
      <c r="I415" s="221"/>
      <c r="J415" s="221"/>
      <c r="K415" s="221"/>
      <c r="L415" s="221"/>
      <c r="M415" s="221"/>
    </row>
    <row r="416" spans="1:13" ht="12.75" customHeight="1" hidden="1">
      <c r="A416" s="254"/>
      <c r="B416" s="257"/>
      <c r="C416" s="257"/>
      <c r="D416" s="226"/>
      <c r="E416" s="226"/>
      <c r="F416" s="226"/>
      <c r="G416" s="263"/>
      <c r="H416" s="264"/>
      <c r="I416" s="221"/>
      <c r="J416" s="221"/>
      <c r="K416" s="221"/>
      <c r="L416" s="221"/>
      <c r="M416" s="221"/>
    </row>
    <row r="417" spans="1:13" ht="12.75" customHeight="1" hidden="1">
      <c r="A417" s="254"/>
      <c r="B417" s="257"/>
      <c r="C417" s="257"/>
      <c r="D417" s="226"/>
      <c r="E417" s="226"/>
      <c r="F417" s="226"/>
      <c r="G417" s="263"/>
      <c r="H417" s="264"/>
      <c r="I417" s="221"/>
      <c r="J417" s="221"/>
      <c r="K417" s="221"/>
      <c r="L417" s="221"/>
      <c r="M417" s="221"/>
    </row>
    <row r="418" spans="1:13" ht="12.75" hidden="1">
      <c r="A418" s="254"/>
      <c r="B418" s="257"/>
      <c r="C418" s="257"/>
      <c r="D418" s="226"/>
      <c r="E418" s="226"/>
      <c r="F418" s="226"/>
      <c r="G418" s="263"/>
      <c r="H418" s="264"/>
      <c r="I418" s="221"/>
      <c r="J418" s="221"/>
      <c r="K418" s="221"/>
      <c r="L418" s="221"/>
      <c r="M418" s="221"/>
    </row>
    <row r="419" spans="1:13" ht="12.75" hidden="1">
      <c r="A419" s="254"/>
      <c r="B419" s="257"/>
      <c r="C419" s="257"/>
      <c r="D419" s="226"/>
      <c r="E419" s="226"/>
      <c r="F419" s="226"/>
      <c r="G419" s="263"/>
      <c r="H419" s="264"/>
      <c r="I419" s="221"/>
      <c r="J419" s="221"/>
      <c r="K419" s="221"/>
      <c r="L419" s="221"/>
      <c r="M419" s="221"/>
    </row>
    <row r="420" spans="1:13" ht="12.75" hidden="1">
      <c r="A420" s="254"/>
      <c r="B420" s="257"/>
      <c r="C420" s="257"/>
      <c r="D420" s="226"/>
      <c r="E420" s="226"/>
      <c r="F420" s="226"/>
      <c r="G420" s="263"/>
      <c r="H420" s="264"/>
      <c r="I420" s="221"/>
      <c r="J420" s="221"/>
      <c r="K420" s="221"/>
      <c r="L420" s="221"/>
      <c r="M420" s="221"/>
    </row>
    <row r="421" spans="1:13" ht="12.75" hidden="1">
      <c r="A421" s="254"/>
      <c r="B421" s="257"/>
      <c r="C421" s="257"/>
      <c r="D421" s="226"/>
      <c r="E421" s="226"/>
      <c r="F421" s="226"/>
      <c r="G421" s="263"/>
      <c r="H421" s="264"/>
      <c r="I421" s="221"/>
      <c r="J421" s="221"/>
      <c r="K421" s="221"/>
      <c r="L421" s="221"/>
      <c r="M421" s="221"/>
    </row>
    <row r="422" spans="1:13" ht="13.5" customHeight="1">
      <c r="A422" s="187">
        <v>393</v>
      </c>
      <c r="B422" s="231" t="s">
        <v>109</v>
      </c>
      <c r="C422" s="215">
        <v>200</v>
      </c>
      <c r="D422" s="189">
        <v>0.1</v>
      </c>
      <c r="E422" s="189">
        <v>0.03</v>
      </c>
      <c r="F422" s="215">
        <v>25.83</v>
      </c>
      <c r="G422" s="236">
        <v>104</v>
      </c>
      <c r="H422" s="237"/>
      <c r="I422" s="189">
        <v>0</v>
      </c>
      <c r="J422" s="189">
        <v>0.75</v>
      </c>
      <c r="K422" s="189">
        <v>0</v>
      </c>
      <c r="L422" s="189">
        <v>3.06</v>
      </c>
      <c r="M422" s="189">
        <v>0.15</v>
      </c>
    </row>
    <row r="423" spans="1:13" ht="0.75" customHeight="1">
      <c r="A423" s="188"/>
      <c r="B423" s="232"/>
      <c r="C423" s="273"/>
      <c r="D423" s="221"/>
      <c r="E423" s="221"/>
      <c r="F423" s="273"/>
      <c r="G423" s="238"/>
      <c r="H423" s="239"/>
      <c r="I423" s="221"/>
      <c r="J423" s="221"/>
      <c r="K423" s="221"/>
      <c r="L423" s="221"/>
      <c r="M423" s="221"/>
    </row>
    <row r="424" spans="1:13" ht="13.5" customHeight="1" hidden="1">
      <c r="A424" s="247"/>
      <c r="B424" s="233"/>
      <c r="C424" s="273"/>
      <c r="D424" s="221"/>
      <c r="E424" s="221"/>
      <c r="F424" s="273"/>
      <c r="G424" s="238"/>
      <c r="H424" s="239"/>
      <c r="I424" s="221"/>
      <c r="J424" s="221"/>
      <c r="K424" s="221"/>
      <c r="L424" s="221"/>
      <c r="M424" s="221"/>
    </row>
    <row r="425" spans="1:13" ht="13.5" customHeight="1" hidden="1">
      <c r="A425" s="248"/>
      <c r="B425" s="234"/>
      <c r="C425" s="291"/>
      <c r="D425" s="235"/>
      <c r="E425" s="235"/>
      <c r="F425" s="217"/>
      <c r="G425" s="240"/>
      <c r="H425" s="241"/>
      <c r="I425" s="235"/>
      <c r="J425" s="235"/>
      <c r="K425" s="235"/>
      <c r="L425" s="235"/>
      <c r="M425" s="235"/>
    </row>
    <row r="426" spans="1:13" ht="13.5" customHeight="1">
      <c r="A426" s="143"/>
      <c r="B426" s="142" t="s">
        <v>208</v>
      </c>
      <c r="C426" s="145">
        <v>40</v>
      </c>
      <c r="D426" s="173">
        <v>0.64</v>
      </c>
      <c r="E426" s="173">
        <v>5.48</v>
      </c>
      <c r="F426" s="174">
        <v>2.2</v>
      </c>
      <c r="G426" s="408">
        <v>60.6</v>
      </c>
      <c r="H426" s="243"/>
      <c r="I426" s="173">
        <v>0.03</v>
      </c>
      <c r="J426" s="173">
        <v>19.47</v>
      </c>
      <c r="K426" s="173">
        <v>0.02</v>
      </c>
      <c r="L426" s="173">
        <v>11.34</v>
      </c>
      <c r="M426" s="173">
        <v>0.41</v>
      </c>
    </row>
    <row r="427" spans="1:13" ht="14.25" customHeight="1">
      <c r="A427" s="122"/>
      <c r="B427" s="108" t="s">
        <v>103</v>
      </c>
      <c r="C427" s="146">
        <v>60</v>
      </c>
      <c r="D427" s="123">
        <v>4.05</v>
      </c>
      <c r="E427" s="123">
        <v>0.6</v>
      </c>
      <c r="F427" s="123">
        <v>21</v>
      </c>
      <c r="G427" s="374">
        <v>101.5</v>
      </c>
      <c r="H427" s="300"/>
      <c r="I427" s="123">
        <v>0.21</v>
      </c>
      <c r="J427" s="123"/>
      <c r="K427" s="123"/>
      <c r="L427" s="123">
        <v>3.7</v>
      </c>
      <c r="M427" s="123">
        <v>2.8</v>
      </c>
    </row>
    <row r="428" spans="1:13" ht="12.75">
      <c r="A428" s="181" t="s">
        <v>76</v>
      </c>
      <c r="B428" s="182"/>
      <c r="C428" s="183"/>
      <c r="D428" s="65">
        <f>SUM(D414:D427)</f>
        <v>9.98</v>
      </c>
      <c r="E428" s="65">
        <f>SUM(E414:E427)</f>
        <v>12.8</v>
      </c>
      <c r="F428" s="65">
        <f>SUM(F414:F427)</f>
        <v>71.15</v>
      </c>
      <c r="G428" s="228">
        <f>SUM(G414:H427)</f>
        <v>435.55</v>
      </c>
      <c r="H428" s="229"/>
      <c r="I428" s="66">
        <f>SUM(I414:I427)</f>
        <v>0.32</v>
      </c>
      <c r="J428" s="66">
        <f>SUM(J414:J427)</f>
        <v>20.509999999999998</v>
      </c>
      <c r="K428" s="66">
        <f>SUM(K414:K427)</f>
        <v>0.15</v>
      </c>
      <c r="L428" s="66">
        <f>SUM(L414:L427)</f>
        <v>97.29</v>
      </c>
      <c r="M428" s="65">
        <f>SUM(M414:M427)</f>
        <v>4.699999999999999</v>
      </c>
    </row>
    <row r="429" spans="1:13" ht="12.75">
      <c r="A429" s="181" t="s">
        <v>77</v>
      </c>
      <c r="B429" s="182"/>
      <c r="C429" s="182"/>
      <c r="D429" s="26"/>
      <c r="E429" s="26"/>
      <c r="F429" s="26"/>
      <c r="G429" s="121">
        <v>0.2</v>
      </c>
      <c r="H429" s="38"/>
      <c r="I429" s="78"/>
      <c r="J429" s="78"/>
      <c r="K429" s="78"/>
      <c r="L429" s="78"/>
      <c r="M429" s="78"/>
    </row>
    <row r="430" spans="1:13" ht="12.75">
      <c r="A430" s="181" t="s">
        <v>35</v>
      </c>
      <c r="B430" s="182"/>
      <c r="C430" s="183"/>
      <c r="D430" s="69">
        <f>D370+D376+D394+D411+D428</f>
        <v>45.75</v>
      </c>
      <c r="E430" s="69">
        <f>E370+E376+E394+E411+E428</f>
        <v>48.81</v>
      </c>
      <c r="F430" s="69">
        <f>F370+F376+F394+F411+F428</f>
        <v>283.74</v>
      </c>
      <c r="G430" s="193">
        <f>G370+G376+G394+G411+G428</f>
        <v>1792.1699999999998</v>
      </c>
      <c r="H430" s="192"/>
      <c r="I430" s="70">
        <f>I370+I376+I394+I411+I428</f>
        <v>1.53</v>
      </c>
      <c r="J430" s="70">
        <f>J370+J376+J394+J411+J428</f>
        <v>104.97999999999999</v>
      </c>
      <c r="K430" s="70">
        <f>K370+K376+K394+K411+K428</f>
        <v>0.7700000000000001</v>
      </c>
      <c r="L430" s="70">
        <f>L370+L376+L394+L411+L428</f>
        <v>698.96</v>
      </c>
      <c r="M430" s="69">
        <f>M370+M376+M394+M411+M428</f>
        <v>19.240000000000002</v>
      </c>
    </row>
    <row r="431" spans="1:13" ht="12.75">
      <c r="A431" s="71"/>
      <c r="B431" s="71"/>
      <c r="C431" s="71"/>
      <c r="D431" s="72"/>
      <c r="E431" s="72"/>
      <c r="F431" s="72"/>
      <c r="G431" s="72"/>
      <c r="H431" s="72"/>
      <c r="I431" s="72"/>
      <c r="J431" s="72"/>
      <c r="K431" s="72"/>
      <c r="L431" s="72"/>
      <c r="M431" s="72"/>
    </row>
    <row r="432" spans="1:13" ht="27.75" customHeight="1">
      <c r="A432" s="28"/>
      <c r="B432" s="21"/>
      <c r="C432" s="75" t="s">
        <v>59</v>
      </c>
      <c r="D432" s="8"/>
      <c r="E432" s="24"/>
      <c r="F432" s="24"/>
      <c r="G432" s="24"/>
      <c r="H432" s="21"/>
      <c r="I432" s="21"/>
      <c r="J432" s="21"/>
      <c r="K432" s="21"/>
      <c r="L432" s="21"/>
      <c r="M432" s="21"/>
    </row>
    <row r="433" spans="1:13" ht="13.5" customHeight="1">
      <c r="A433" s="187">
        <v>167</v>
      </c>
      <c r="B433" s="256" t="s">
        <v>175</v>
      </c>
      <c r="C433" s="256" t="s">
        <v>94</v>
      </c>
      <c r="D433" s="225">
        <v>5.12</v>
      </c>
      <c r="E433" s="225">
        <v>4.48</v>
      </c>
      <c r="F433" s="225">
        <v>29.01</v>
      </c>
      <c r="G433" s="194">
        <v>176.86</v>
      </c>
      <c r="H433" s="366"/>
      <c r="I433" s="189">
        <v>0.1</v>
      </c>
      <c r="J433" s="189">
        <v>1.2</v>
      </c>
      <c r="K433" s="189">
        <v>0.13</v>
      </c>
      <c r="L433" s="189">
        <v>31.84</v>
      </c>
      <c r="M433" s="189">
        <v>0.64</v>
      </c>
    </row>
    <row r="434" spans="1:13" ht="6.75" customHeight="1">
      <c r="A434" s="188"/>
      <c r="B434" s="286"/>
      <c r="C434" s="362"/>
      <c r="D434" s="233"/>
      <c r="E434" s="233"/>
      <c r="F434" s="233"/>
      <c r="G434" s="367"/>
      <c r="H434" s="368"/>
      <c r="I434" s="221"/>
      <c r="J434" s="221"/>
      <c r="K434" s="221"/>
      <c r="L434" s="221"/>
      <c r="M434" s="221"/>
    </row>
    <row r="435" spans="1:13" ht="12" customHeight="1" hidden="1">
      <c r="A435" s="188"/>
      <c r="B435" s="286"/>
      <c r="C435" s="362"/>
      <c r="D435" s="233"/>
      <c r="E435" s="233"/>
      <c r="F435" s="233"/>
      <c r="G435" s="367"/>
      <c r="H435" s="368"/>
      <c r="I435" s="221"/>
      <c r="J435" s="221"/>
      <c r="K435" s="221"/>
      <c r="L435" s="221"/>
      <c r="M435" s="221"/>
    </row>
    <row r="436" spans="1:13" ht="12" customHeight="1" hidden="1">
      <c r="A436" s="188"/>
      <c r="B436" s="286"/>
      <c r="C436" s="362"/>
      <c r="D436" s="233"/>
      <c r="E436" s="233"/>
      <c r="F436" s="233"/>
      <c r="G436" s="367"/>
      <c r="H436" s="368"/>
      <c r="I436" s="221"/>
      <c r="J436" s="221"/>
      <c r="K436" s="221"/>
      <c r="L436" s="221"/>
      <c r="M436" s="221"/>
    </row>
    <row r="437" spans="1:13" ht="14.25" customHeight="1" hidden="1">
      <c r="A437" s="196"/>
      <c r="B437" s="287"/>
      <c r="C437" s="363"/>
      <c r="D437" s="234"/>
      <c r="E437" s="234"/>
      <c r="F437" s="234"/>
      <c r="G437" s="369"/>
      <c r="H437" s="370"/>
      <c r="I437" s="190"/>
      <c r="J437" s="190"/>
      <c r="K437" s="190"/>
      <c r="L437" s="190"/>
      <c r="M437" s="190"/>
    </row>
    <row r="438" spans="1:13" ht="13.5" customHeight="1">
      <c r="A438" s="187">
        <v>383</v>
      </c>
      <c r="B438" s="215" t="s">
        <v>132</v>
      </c>
      <c r="C438" s="256">
        <v>180</v>
      </c>
      <c r="D438" s="225">
        <v>0.07</v>
      </c>
      <c r="E438" s="225">
        <v>0.01</v>
      </c>
      <c r="F438" s="225">
        <v>15.31</v>
      </c>
      <c r="G438" s="194">
        <v>61.61</v>
      </c>
      <c r="H438" s="195"/>
      <c r="I438" s="189">
        <v>0</v>
      </c>
      <c r="J438" s="189">
        <v>1.16</v>
      </c>
      <c r="K438" s="189">
        <v>0</v>
      </c>
      <c r="L438" s="189">
        <v>2.92</v>
      </c>
      <c r="M438" s="189">
        <v>0.9</v>
      </c>
    </row>
    <row r="439" spans="1:13" ht="3" customHeight="1">
      <c r="A439" s="188"/>
      <c r="B439" s="273"/>
      <c r="C439" s="257"/>
      <c r="D439" s="226"/>
      <c r="E439" s="226"/>
      <c r="F439" s="226"/>
      <c r="G439" s="263"/>
      <c r="H439" s="264"/>
      <c r="I439" s="221"/>
      <c r="J439" s="221"/>
      <c r="K439" s="221"/>
      <c r="L439" s="221"/>
      <c r="M439" s="221"/>
    </row>
    <row r="440" spans="1:13" ht="13.5" customHeight="1" hidden="1">
      <c r="A440" s="188"/>
      <c r="B440" s="273"/>
      <c r="C440" s="257"/>
      <c r="D440" s="226"/>
      <c r="E440" s="226"/>
      <c r="F440" s="226"/>
      <c r="G440" s="263"/>
      <c r="H440" s="264"/>
      <c r="I440" s="221"/>
      <c r="J440" s="221"/>
      <c r="K440" s="221"/>
      <c r="L440" s="221"/>
      <c r="M440" s="221"/>
    </row>
    <row r="441" spans="1:13" ht="12" customHeight="1" hidden="1">
      <c r="A441" s="230"/>
      <c r="B441" s="220"/>
      <c r="C441" s="258"/>
      <c r="D441" s="227"/>
      <c r="E441" s="227"/>
      <c r="F441" s="227"/>
      <c r="G441" s="261"/>
      <c r="H441" s="262"/>
      <c r="I441" s="190"/>
      <c r="J441" s="190"/>
      <c r="K441" s="190"/>
      <c r="L441" s="190"/>
      <c r="M441" s="190"/>
    </row>
    <row r="442" spans="1:13" ht="12" customHeight="1">
      <c r="A442" s="338">
        <v>493</v>
      </c>
      <c r="B442" s="256" t="s">
        <v>145</v>
      </c>
      <c r="C442" s="341" t="s">
        <v>121</v>
      </c>
      <c r="D442" s="189">
        <v>4.72</v>
      </c>
      <c r="E442" s="189">
        <v>8.01</v>
      </c>
      <c r="F442" s="189">
        <v>7.25</v>
      </c>
      <c r="G442" s="236">
        <v>119.9</v>
      </c>
      <c r="H442" s="279"/>
      <c r="I442" s="215">
        <v>0.04</v>
      </c>
      <c r="J442" s="215">
        <v>0.1</v>
      </c>
      <c r="K442" s="215">
        <v>0.05</v>
      </c>
      <c r="L442" s="215">
        <v>139.2</v>
      </c>
      <c r="M442" s="215">
        <v>0.39</v>
      </c>
    </row>
    <row r="443" spans="1:13" ht="6" customHeight="1">
      <c r="A443" s="339"/>
      <c r="B443" s="257"/>
      <c r="C443" s="342"/>
      <c r="D443" s="208"/>
      <c r="E443" s="208"/>
      <c r="F443" s="208"/>
      <c r="G443" s="297"/>
      <c r="H443" s="298"/>
      <c r="I443" s="219"/>
      <c r="J443" s="219"/>
      <c r="K443" s="219"/>
      <c r="L443" s="219"/>
      <c r="M443" s="219"/>
    </row>
    <row r="444" spans="1:13" ht="12.75" customHeight="1" hidden="1">
      <c r="A444" s="340"/>
      <c r="B444" s="209"/>
      <c r="C444" s="343"/>
      <c r="D444" s="209"/>
      <c r="E444" s="209"/>
      <c r="F444" s="209"/>
      <c r="G444" s="299"/>
      <c r="H444" s="300"/>
      <c r="I444" s="220"/>
      <c r="J444" s="220"/>
      <c r="K444" s="220"/>
      <c r="L444" s="220"/>
      <c r="M444" s="220"/>
    </row>
    <row r="445" spans="1:13" ht="14.25" customHeight="1">
      <c r="A445" s="310" t="s">
        <v>20</v>
      </c>
      <c r="B445" s="311"/>
      <c r="C445" s="192"/>
      <c r="D445" s="69">
        <f>SUM(D433:D444)</f>
        <v>9.91</v>
      </c>
      <c r="E445" s="69">
        <f>SUM(E433:E444)</f>
        <v>12.5</v>
      </c>
      <c r="F445" s="69">
        <f>SUM(F433:F444)</f>
        <v>51.57</v>
      </c>
      <c r="G445" s="193">
        <f>SUM(G433:H444)</f>
        <v>358.37</v>
      </c>
      <c r="H445" s="318"/>
      <c r="I445" s="69">
        <f>SUM(I433:I444)</f>
        <v>0.14</v>
      </c>
      <c r="J445" s="69">
        <f>SUM(J433:J444)</f>
        <v>2.46</v>
      </c>
      <c r="K445" s="69">
        <f>SUM(K433:K444)</f>
        <v>0.18</v>
      </c>
      <c r="L445" s="69">
        <f>SUM(L433:L444)</f>
        <v>173.95999999999998</v>
      </c>
      <c r="M445" s="69">
        <f>SUM(M433:M444)</f>
        <v>1.9300000000000002</v>
      </c>
    </row>
    <row r="446" spans="1:13" ht="12.75" customHeight="1">
      <c r="A446" s="310" t="s">
        <v>24</v>
      </c>
      <c r="B446" s="311"/>
      <c r="C446" s="312"/>
      <c r="D446" s="10"/>
      <c r="E446" s="10"/>
      <c r="F446" s="10"/>
      <c r="G446" s="80">
        <v>0.196</v>
      </c>
      <c r="H446" s="107"/>
      <c r="I446" s="11"/>
      <c r="J446" s="11"/>
      <c r="K446" s="11"/>
      <c r="L446" s="11"/>
      <c r="M446" s="11"/>
    </row>
    <row r="447" spans="1:13" ht="23.25" customHeight="1">
      <c r="A447" s="88"/>
      <c r="B447" s="87"/>
      <c r="C447" s="23" t="s">
        <v>60</v>
      </c>
      <c r="D447" s="8"/>
      <c r="E447" s="8"/>
      <c r="F447" s="8"/>
      <c r="G447" s="8"/>
      <c r="H447" s="37"/>
      <c r="I447" s="36"/>
      <c r="J447" s="36"/>
      <c r="K447" s="36"/>
      <c r="L447" s="36"/>
      <c r="M447" s="36"/>
    </row>
    <row r="448" spans="1:13" ht="14.25" customHeight="1">
      <c r="A448" s="187">
        <v>407</v>
      </c>
      <c r="B448" s="215" t="s">
        <v>210</v>
      </c>
      <c r="C448" s="245">
        <v>100</v>
      </c>
      <c r="D448" s="55">
        <v>2</v>
      </c>
      <c r="E448" s="55">
        <v>0.2</v>
      </c>
      <c r="F448" s="55">
        <v>3.8</v>
      </c>
      <c r="G448" s="255">
        <v>70</v>
      </c>
      <c r="H448" s="322"/>
      <c r="I448" s="39">
        <v>0.01</v>
      </c>
      <c r="J448" s="39">
        <v>8</v>
      </c>
      <c r="K448" s="39">
        <v>0.06</v>
      </c>
      <c r="L448" s="39">
        <v>40</v>
      </c>
      <c r="M448" s="39">
        <v>0.4</v>
      </c>
    </row>
    <row r="449" spans="1:13" ht="1.5" customHeight="1">
      <c r="A449" s="196"/>
      <c r="B449" s="244"/>
      <c r="C449" s="246"/>
      <c r="D449" s="39"/>
      <c r="E449" s="39"/>
      <c r="F449" s="39"/>
      <c r="G449" s="272"/>
      <c r="H449" s="400"/>
      <c r="I449" s="39"/>
      <c r="J449" s="39"/>
      <c r="K449" s="39"/>
      <c r="L449" s="39"/>
      <c r="M449" s="39"/>
    </row>
    <row r="450" spans="1:13" ht="12.75" customHeight="1">
      <c r="A450" s="77"/>
      <c r="B450" s="292" t="s">
        <v>32</v>
      </c>
      <c r="C450" s="293"/>
      <c r="D450" s="40">
        <f>D448+D449</f>
        <v>2</v>
      </c>
      <c r="E450" s="40">
        <f>E448+E449</f>
        <v>0.2</v>
      </c>
      <c r="F450" s="40">
        <f>F448+F449</f>
        <v>3.8</v>
      </c>
      <c r="G450" s="242">
        <f>G448+G449</f>
        <v>70</v>
      </c>
      <c r="H450" s="371"/>
      <c r="I450" s="41">
        <f>I448+I449</f>
        <v>0.01</v>
      </c>
      <c r="J450" s="41">
        <f>J448+J449</f>
        <v>8</v>
      </c>
      <c r="K450" s="41">
        <f>K448+K449</f>
        <v>0.06</v>
      </c>
      <c r="L450" s="41">
        <f>L448+L449</f>
        <v>40</v>
      </c>
      <c r="M450" s="40">
        <f>M448+M449</f>
        <v>0.4</v>
      </c>
    </row>
    <row r="451" spans="1:13" ht="15" customHeight="1">
      <c r="A451" s="282" t="s">
        <v>39</v>
      </c>
      <c r="B451" s="292"/>
      <c r="C451" s="293"/>
      <c r="D451" s="52"/>
      <c r="E451" s="52"/>
      <c r="F451" s="52"/>
      <c r="G451" s="84">
        <v>0.04</v>
      </c>
      <c r="H451" s="76"/>
      <c r="I451" s="76"/>
      <c r="J451" s="76"/>
      <c r="K451" s="76"/>
      <c r="L451" s="76"/>
      <c r="M451" s="76"/>
    </row>
    <row r="452" spans="1:13" ht="24.75" customHeight="1">
      <c r="A452" s="88"/>
      <c r="B452" s="87"/>
      <c r="C452" s="23" t="s">
        <v>61</v>
      </c>
      <c r="D452" s="8"/>
      <c r="E452" s="8"/>
      <c r="F452" s="8"/>
      <c r="G452" s="8"/>
      <c r="H452" s="45"/>
      <c r="I452" s="76"/>
      <c r="J452" s="76"/>
      <c r="K452" s="76"/>
      <c r="L452" s="76"/>
      <c r="M452" s="76"/>
    </row>
    <row r="453" spans="1:13" ht="14.25" customHeight="1">
      <c r="A453" s="117">
        <v>308</v>
      </c>
      <c r="B453" s="163" t="s">
        <v>211</v>
      </c>
      <c r="C453" s="170">
        <v>20</v>
      </c>
      <c r="D453" s="61">
        <v>0.66</v>
      </c>
      <c r="E453" s="61">
        <v>0.12</v>
      </c>
      <c r="F453" s="61">
        <v>2.76</v>
      </c>
      <c r="G453" s="271">
        <v>14.76</v>
      </c>
      <c r="H453" s="192"/>
      <c r="I453" s="63">
        <v>0.05</v>
      </c>
      <c r="J453" s="63">
        <v>3</v>
      </c>
      <c r="K453" s="63">
        <v>0.01</v>
      </c>
      <c r="L453" s="63">
        <v>8.4</v>
      </c>
      <c r="M453" s="63">
        <v>0.9</v>
      </c>
    </row>
    <row r="454" spans="1:13" ht="12.75" customHeight="1">
      <c r="A454" s="187">
        <v>52</v>
      </c>
      <c r="B454" s="231" t="s">
        <v>176</v>
      </c>
      <c r="C454" s="215">
        <v>150</v>
      </c>
      <c r="D454" s="189">
        <v>1.25</v>
      </c>
      <c r="E454" s="189">
        <v>0.25</v>
      </c>
      <c r="F454" s="189">
        <v>0.32</v>
      </c>
      <c r="G454" s="236">
        <v>8.53</v>
      </c>
      <c r="H454" s="279"/>
      <c r="I454" s="215">
        <v>0.09</v>
      </c>
      <c r="J454" s="215">
        <v>0.25</v>
      </c>
      <c r="K454" s="215">
        <v>0.05</v>
      </c>
      <c r="L454" s="215">
        <v>9.43</v>
      </c>
      <c r="M454" s="215">
        <v>0.55</v>
      </c>
    </row>
    <row r="455" spans="1:13" ht="3.75" customHeight="1">
      <c r="A455" s="399"/>
      <c r="B455" s="232"/>
      <c r="C455" s="273"/>
      <c r="D455" s="221"/>
      <c r="E455" s="221"/>
      <c r="F455" s="221"/>
      <c r="G455" s="238"/>
      <c r="H455" s="296"/>
      <c r="I455" s="273"/>
      <c r="J455" s="273"/>
      <c r="K455" s="273"/>
      <c r="L455" s="273"/>
      <c r="M455" s="273"/>
    </row>
    <row r="456" spans="1:13" ht="11.25" customHeight="1" hidden="1">
      <c r="A456" s="399"/>
      <c r="B456" s="232"/>
      <c r="C456" s="273"/>
      <c r="D456" s="221"/>
      <c r="E456" s="221"/>
      <c r="F456" s="221"/>
      <c r="G456" s="238"/>
      <c r="H456" s="296"/>
      <c r="I456" s="273"/>
      <c r="J456" s="273"/>
      <c r="K456" s="273"/>
      <c r="L456" s="273"/>
      <c r="M456" s="273"/>
    </row>
    <row r="457" spans="1:13" ht="13.5" customHeight="1" hidden="1">
      <c r="A457" s="399"/>
      <c r="B457" s="232"/>
      <c r="C457" s="273"/>
      <c r="D457" s="221"/>
      <c r="E457" s="221"/>
      <c r="F457" s="221"/>
      <c r="G457" s="238"/>
      <c r="H457" s="296"/>
      <c r="I457" s="273"/>
      <c r="J457" s="273"/>
      <c r="K457" s="273"/>
      <c r="L457" s="273"/>
      <c r="M457" s="273"/>
    </row>
    <row r="458" spans="1:13" ht="12" customHeight="1" hidden="1">
      <c r="A458" s="399"/>
      <c r="B458" s="232"/>
      <c r="C458" s="273"/>
      <c r="D458" s="221"/>
      <c r="E458" s="221"/>
      <c r="F458" s="221"/>
      <c r="G458" s="238"/>
      <c r="H458" s="296"/>
      <c r="I458" s="273"/>
      <c r="J458" s="273"/>
      <c r="K458" s="273"/>
      <c r="L458" s="273"/>
      <c r="M458" s="273"/>
    </row>
    <row r="459" spans="1:13" ht="12.75" customHeight="1" hidden="1">
      <c r="A459" s="399"/>
      <c r="B459" s="232"/>
      <c r="C459" s="273"/>
      <c r="D459" s="221"/>
      <c r="E459" s="221"/>
      <c r="F459" s="221"/>
      <c r="G459" s="238"/>
      <c r="H459" s="296"/>
      <c r="I459" s="273"/>
      <c r="J459" s="273"/>
      <c r="K459" s="273"/>
      <c r="L459" s="273"/>
      <c r="M459" s="273"/>
    </row>
    <row r="460" spans="1:13" ht="11.25" customHeight="1" hidden="1">
      <c r="A460" s="399"/>
      <c r="B460" s="232"/>
      <c r="C460" s="273"/>
      <c r="D460" s="221"/>
      <c r="E460" s="221"/>
      <c r="F460" s="221"/>
      <c r="G460" s="238"/>
      <c r="H460" s="296"/>
      <c r="I460" s="273"/>
      <c r="J460" s="273"/>
      <c r="K460" s="273"/>
      <c r="L460" s="273"/>
      <c r="M460" s="273"/>
    </row>
    <row r="461" spans="1:13" ht="12.75" customHeight="1">
      <c r="A461" s="187">
        <v>57</v>
      </c>
      <c r="B461" s="256" t="s">
        <v>178</v>
      </c>
      <c r="C461" s="330" t="s">
        <v>236</v>
      </c>
      <c r="D461" s="189">
        <v>7.05</v>
      </c>
      <c r="E461" s="189">
        <v>5.6</v>
      </c>
      <c r="F461" s="189">
        <v>0.31</v>
      </c>
      <c r="G461" s="236">
        <v>79.84</v>
      </c>
      <c r="H461" s="279"/>
      <c r="I461" s="189">
        <v>0.02</v>
      </c>
      <c r="J461" s="189">
        <v>0.21</v>
      </c>
      <c r="K461" s="189">
        <v>0.04</v>
      </c>
      <c r="L461" s="189">
        <v>4.38</v>
      </c>
      <c r="M461" s="189">
        <v>0.76</v>
      </c>
    </row>
    <row r="462" spans="1:13" ht="3" customHeight="1">
      <c r="A462" s="188"/>
      <c r="B462" s="257"/>
      <c r="C462" s="331"/>
      <c r="D462" s="221"/>
      <c r="E462" s="221"/>
      <c r="F462" s="221"/>
      <c r="G462" s="238"/>
      <c r="H462" s="296"/>
      <c r="I462" s="221"/>
      <c r="J462" s="221"/>
      <c r="K462" s="221"/>
      <c r="L462" s="221"/>
      <c r="M462" s="221"/>
    </row>
    <row r="463" spans="1:13" ht="12.75" customHeight="1" hidden="1">
      <c r="A463" s="188"/>
      <c r="B463" s="257"/>
      <c r="C463" s="331"/>
      <c r="D463" s="221"/>
      <c r="E463" s="221"/>
      <c r="F463" s="221"/>
      <c r="G463" s="238"/>
      <c r="H463" s="296"/>
      <c r="I463" s="221"/>
      <c r="J463" s="221"/>
      <c r="K463" s="221"/>
      <c r="L463" s="221"/>
      <c r="M463" s="221"/>
    </row>
    <row r="464" spans="1:13" ht="12.75" customHeight="1" hidden="1">
      <c r="A464" s="188"/>
      <c r="B464" s="257"/>
      <c r="C464" s="331"/>
      <c r="D464" s="221"/>
      <c r="E464" s="221"/>
      <c r="F464" s="221"/>
      <c r="G464" s="238"/>
      <c r="H464" s="296"/>
      <c r="I464" s="221"/>
      <c r="J464" s="221"/>
      <c r="K464" s="221"/>
      <c r="L464" s="221"/>
      <c r="M464" s="221"/>
    </row>
    <row r="465" spans="1:13" ht="12.75" customHeight="1">
      <c r="A465" s="187">
        <v>263</v>
      </c>
      <c r="B465" s="256" t="s">
        <v>179</v>
      </c>
      <c r="C465" s="330">
        <v>130</v>
      </c>
      <c r="D465" s="330">
        <v>9.45</v>
      </c>
      <c r="E465" s="330">
        <v>10.19</v>
      </c>
      <c r="F465" s="330">
        <v>6.64</v>
      </c>
      <c r="G465" s="401">
        <v>156.06</v>
      </c>
      <c r="H465" s="266"/>
      <c r="I465" s="330">
        <v>0.05</v>
      </c>
      <c r="J465" s="189">
        <v>0</v>
      </c>
      <c r="K465" s="189">
        <v>0.08</v>
      </c>
      <c r="L465" s="189">
        <v>9</v>
      </c>
      <c r="M465" s="189">
        <v>0.91</v>
      </c>
    </row>
    <row r="466" spans="1:13" ht="6.75" customHeight="1">
      <c r="A466" s="219"/>
      <c r="B466" s="233"/>
      <c r="C466" s="325"/>
      <c r="D466" s="216"/>
      <c r="E466" s="331"/>
      <c r="F466" s="331"/>
      <c r="G466" s="267"/>
      <c r="H466" s="268"/>
      <c r="I466" s="216"/>
      <c r="J466" s="265"/>
      <c r="K466" s="265"/>
      <c r="L466" s="265"/>
      <c r="M466" s="265"/>
    </row>
    <row r="467" spans="1:13" ht="12.75" customHeight="1" hidden="1">
      <c r="A467" s="219"/>
      <c r="B467" s="233"/>
      <c r="C467" s="325"/>
      <c r="D467" s="216"/>
      <c r="E467" s="331"/>
      <c r="F467" s="331"/>
      <c r="G467" s="267"/>
      <c r="H467" s="268"/>
      <c r="I467" s="216"/>
      <c r="J467" s="265"/>
      <c r="K467" s="265"/>
      <c r="L467" s="265"/>
      <c r="M467" s="265"/>
    </row>
    <row r="468" spans="1:13" ht="12.75" customHeight="1" hidden="1">
      <c r="A468" s="219"/>
      <c r="B468" s="233"/>
      <c r="C468" s="325"/>
      <c r="D468" s="216"/>
      <c r="E468" s="331"/>
      <c r="F468" s="331"/>
      <c r="G468" s="267"/>
      <c r="H468" s="268"/>
      <c r="I468" s="216"/>
      <c r="J468" s="265"/>
      <c r="K468" s="265"/>
      <c r="L468" s="265"/>
      <c r="M468" s="265"/>
    </row>
    <row r="469" spans="1:13" ht="12.75" customHeight="1" hidden="1">
      <c r="A469" s="219"/>
      <c r="B469" s="233"/>
      <c r="C469" s="325"/>
      <c r="D469" s="216"/>
      <c r="E469" s="331"/>
      <c r="F469" s="331"/>
      <c r="G469" s="267"/>
      <c r="H469" s="268"/>
      <c r="I469" s="216"/>
      <c r="J469" s="265"/>
      <c r="K469" s="265"/>
      <c r="L469" s="265"/>
      <c r="M469" s="265"/>
    </row>
    <row r="470" spans="1:13" ht="12.75" customHeight="1" hidden="1">
      <c r="A470" s="220"/>
      <c r="B470" s="234"/>
      <c r="C470" s="291"/>
      <c r="D470" s="217"/>
      <c r="E470" s="332"/>
      <c r="F470" s="332"/>
      <c r="G470" s="269"/>
      <c r="H470" s="270"/>
      <c r="I470" s="217"/>
      <c r="J470" s="235"/>
      <c r="K470" s="235"/>
      <c r="L470" s="235"/>
      <c r="M470" s="235"/>
    </row>
    <row r="471" spans="1:13" ht="12.75" customHeight="1">
      <c r="A471" s="22"/>
      <c r="B471" s="108" t="s">
        <v>104</v>
      </c>
      <c r="C471" s="145">
        <v>15</v>
      </c>
      <c r="D471" s="61">
        <v>2.8</v>
      </c>
      <c r="E471" s="61">
        <v>0.55</v>
      </c>
      <c r="F471" s="64">
        <v>21.65</v>
      </c>
      <c r="G471" s="271">
        <v>99.5</v>
      </c>
      <c r="H471" s="192"/>
      <c r="I471" s="62">
        <v>0.11</v>
      </c>
      <c r="J471" s="63"/>
      <c r="K471" s="63"/>
      <c r="L471" s="63">
        <v>34</v>
      </c>
      <c r="M471" s="63">
        <v>2.3</v>
      </c>
    </row>
    <row r="472" spans="1:13" ht="12.75" customHeight="1">
      <c r="A472" s="19"/>
      <c r="B472" s="108" t="s">
        <v>103</v>
      </c>
      <c r="C472" s="146">
        <v>10</v>
      </c>
      <c r="D472" s="63">
        <v>4.05</v>
      </c>
      <c r="E472" s="63">
        <v>0.6</v>
      </c>
      <c r="F472" s="63">
        <v>21</v>
      </c>
      <c r="G472" s="191">
        <v>101.5</v>
      </c>
      <c r="H472" s="192"/>
      <c r="I472" s="63">
        <v>0.21</v>
      </c>
      <c r="J472" s="63"/>
      <c r="K472" s="63"/>
      <c r="L472" s="63">
        <v>3.7</v>
      </c>
      <c r="M472" s="63">
        <v>2.8</v>
      </c>
    </row>
    <row r="473" spans="1:13" ht="18" customHeight="1" hidden="1">
      <c r="A473" s="19"/>
      <c r="B473" s="91" t="s">
        <v>15</v>
      </c>
      <c r="C473" s="60">
        <v>50</v>
      </c>
      <c r="D473" s="63">
        <v>4.05</v>
      </c>
      <c r="E473" s="63">
        <v>0.6</v>
      </c>
      <c r="F473" s="63">
        <v>21</v>
      </c>
      <c r="G473" s="191">
        <v>101.5</v>
      </c>
      <c r="H473" s="192"/>
      <c r="I473" s="63">
        <v>0.21</v>
      </c>
      <c r="J473" s="63"/>
      <c r="K473" s="63"/>
      <c r="L473" s="63">
        <v>3.7</v>
      </c>
      <c r="M473" s="63">
        <v>2.8</v>
      </c>
    </row>
    <row r="474" spans="1:13" ht="14.25" customHeight="1">
      <c r="A474" s="353" t="s">
        <v>18</v>
      </c>
      <c r="B474" s="354"/>
      <c r="C474" s="312"/>
      <c r="D474" s="69">
        <f>SUM(D453:D473)</f>
        <v>29.310000000000002</v>
      </c>
      <c r="E474" s="69">
        <f>SUM(E453:E473)</f>
        <v>17.910000000000004</v>
      </c>
      <c r="F474" s="69">
        <f>SUM(F453:F473)</f>
        <v>73.68</v>
      </c>
      <c r="G474" s="193">
        <f>SUM(G453:H472)</f>
        <v>460.19</v>
      </c>
      <c r="H474" s="318"/>
      <c r="I474" s="69">
        <f>SUM(I453:I473)</f>
        <v>0.74</v>
      </c>
      <c r="J474" s="69">
        <f>SUM(J453:J473)</f>
        <v>3.46</v>
      </c>
      <c r="K474" s="69">
        <f>SUM(K453:K473)</f>
        <v>0.18</v>
      </c>
      <c r="L474" s="69">
        <f>SUM(L453:L473)</f>
        <v>72.61</v>
      </c>
      <c r="M474" s="69">
        <f>SUM(M453:M473)</f>
        <v>11.02</v>
      </c>
    </row>
    <row r="475" spans="1:13" ht="15" customHeight="1">
      <c r="A475" s="353" t="s">
        <v>25</v>
      </c>
      <c r="B475" s="354"/>
      <c r="C475" s="312"/>
      <c r="D475" s="26"/>
      <c r="E475" s="26"/>
      <c r="F475" s="26"/>
      <c r="G475" s="98">
        <v>0.36</v>
      </c>
      <c r="H475" s="100"/>
      <c r="I475" s="101"/>
      <c r="J475" s="101"/>
      <c r="K475" s="101"/>
      <c r="L475" s="101"/>
      <c r="M475" s="101"/>
    </row>
    <row r="476" spans="1:13" ht="21" customHeight="1">
      <c r="A476" s="28"/>
      <c r="B476" s="21"/>
      <c r="C476" s="358" t="s">
        <v>62</v>
      </c>
      <c r="D476" s="359"/>
      <c r="E476" s="359"/>
      <c r="F476" s="359"/>
      <c r="G476" s="359"/>
      <c r="H476" s="21"/>
      <c r="I476" s="21"/>
      <c r="J476" s="21"/>
      <c r="K476" s="21"/>
      <c r="L476" s="21"/>
      <c r="M476" s="21"/>
    </row>
    <row r="477" spans="1:13" ht="12" customHeight="1">
      <c r="A477" s="187">
        <v>457</v>
      </c>
      <c r="B477" s="256" t="s">
        <v>212</v>
      </c>
      <c r="C477" s="215" t="s">
        <v>213</v>
      </c>
      <c r="D477" s="215">
        <v>4.76</v>
      </c>
      <c r="E477" s="215">
        <v>4.41</v>
      </c>
      <c r="F477" s="215">
        <v>32.4</v>
      </c>
      <c r="G477" s="249">
        <v>188.38</v>
      </c>
      <c r="H477" s="250"/>
      <c r="I477" s="215">
        <v>0.07</v>
      </c>
      <c r="J477" s="189">
        <v>0</v>
      </c>
      <c r="K477" s="215">
        <v>0.03</v>
      </c>
      <c r="L477" s="215">
        <v>20.72</v>
      </c>
      <c r="M477" s="327">
        <v>0.6</v>
      </c>
    </row>
    <row r="478" spans="1:13" ht="9.75" customHeight="1">
      <c r="A478" s="219"/>
      <c r="B478" s="233"/>
      <c r="C478" s="325"/>
      <c r="D478" s="216"/>
      <c r="E478" s="216"/>
      <c r="F478" s="216"/>
      <c r="G478" s="251"/>
      <c r="H478" s="252"/>
      <c r="I478" s="216"/>
      <c r="J478" s="265"/>
      <c r="K478" s="216"/>
      <c r="L478" s="216"/>
      <c r="M478" s="328"/>
    </row>
    <row r="479" spans="1:13" ht="12" customHeight="1" hidden="1">
      <c r="A479" s="219"/>
      <c r="B479" s="233"/>
      <c r="C479" s="325"/>
      <c r="D479" s="216"/>
      <c r="E479" s="216"/>
      <c r="F479" s="216"/>
      <c r="G479" s="251"/>
      <c r="H479" s="252"/>
      <c r="I479" s="216"/>
      <c r="J479" s="265"/>
      <c r="K479" s="216"/>
      <c r="L479" s="216"/>
      <c r="M479" s="328"/>
    </row>
    <row r="480" spans="1:13" ht="12" customHeight="1" hidden="1">
      <c r="A480" s="219"/>
      <c r="B480" s="233"/>
      <c r="C480" s="325"/>
      <c r="D480" s="216"/>
      <c r="E480" s="216"/>
      <c r="F480" s="216"/>
      <c r="G480" s="251"/>
      <c r="H480" s="252"/>
      <c r="I480" s="216"/>
      <c r="J480" s="265"/>
      <c r="K480" s="216"/>
      <c r="L480" s="216"/>
      <c r="M480" s="328"/>
    </row>
    <row r="481" spans="1:13" ht="12" customHeight="1" hidden="1">
      <c r="A481" s="219"/>
      <c r="B481" s="233"/>
      <c r="C481" s="325"/>
      <c r="D481" s="216"/>
      <c r="E481" s="216"/>
      <c r="F481" s="216"/>
      <c r="G481" s="251"/>
      <c r="H481" s="252"/>
      <c r="I481" s="216"/>
      <c r="J481" s="265"/>
      <c r="K481" s="216"/>
      <c r="L481" s="216"/>
      <c r="M481" s="328"/>
    </row>
    <row r="482" spans="1:13" ht="12.75" customHeight="1" hidden="1">
      <c r="A482" s="219"/>
      <c r="B482" s="233"/>
      <c r="C482" s="325"/>
      <c r="D482" s="216"/>
      <c r="E482" s="216"/>
      <c r="F482" s="216"/>
      <c r="G482" s="251"/>
      <c r="H482" s="252"/>
      <c r="I482" s="216"/>
      <c r="J482" s="265"/>
      <c r="K482" s="216"/>
      <c r="L482" s="216"/>
      <c r="M482" s="328"/>
    </row>
    <row r="483" spans="1:13" ht="11.25" customHeight="1" hidden="1">
      <c r="A483" s="219"/>
      <c r="B483" s="233"/>
      <c r="C483" s="325"/>
      <c r="D483" s="216"/>
      <c r="E483" s="216"/>
      <c r="F483" s="216"/>
      <c r="G483" s="251"/>
      <c r="H483" s="252"/>
      <c r="I483" s="216"/>
      <c r="J483" s="265"/>
      <c r="K483" s="216"/>
      <c r="L483" s="216"/>
      <c r="M483" s="328"/>
    </row>
    <row r="484" spans="1:13" ht="12" customHeight="1" hidden="1">
      <c r="A484" s="219"/>
      <c r="B484" s="233"/>
      <c r="C484" s="325"/>
      <c r="D484" s="216"/>
      <c r="E484" s="216"/>
      <c r="F484" s="216"/>
      <c r="G484" s="251"/>
      <c r="H484" s="252"/>
      <c r="I484" s="216"/>
      <c r="J484" s="265"/>
      <c r="K484" s="216"/>
      <c r="L484" s="216"/>
      <c r="M484" s="328"/>
    </row>
    <row r="485" spans="1:13" ht="12.75" customHeight="1" hidden="1">
      <c r="A485" s="220"/>
      <c r="B485" s="234"/>
      <c r="C485" s="291"/>
      <c r="D485" s="217"/>
      <c r="E485" s="217"/>
      <c r="F485" s="217"/>
      <c r="G485" s="372"/>
      <c r="H485" s="373"/>
      <c r="I485" s="217"/>
      <c r="J485" s="235"/>
      <c r="K485" s="217"/>
      <c r="L485" s="217"/>
      <c r="M485" s="329"/>
    </row>
    <row r="486" spans="1:13" ht="13.5" customHeight="1">
      <c r="A486" s="60">
        <v>406</v>
      </c>
      <c r="B486" s="55" t="s">
        <v>109</v>
      </c>
      <c r="C486" s="55">
        <v>130</v>
      </c>
      <c r="D486" s="63">
        <v>5.6</v>
      </c>
      <c r="E486" s="63">
        <v>4.38</v>
      </c>
      <c r="F486" s="63">
        <v>8.18</v>
      </c>
      <c r="G486" s="191">
        <v>94.52</v>
      </c>
      <c r="H486" s="192"/>
      <c r="I486" s="63">
        <v>0.06</v>
      </c>
      <c r="J486" s="63">
        <v>1.4</v>
      </c>
      <c r="K486" s="63">
        <v>0.3</v>
      </c>
      <c r="L486" s="63">
        <v>240</v>
      </c>
      <c r="M486" s="63">
        <v>0.2</v>
      </c>
    </row>
    <row r="487" spans="1:13" ht="14.25" customHeight="1">
      <c r="A487" s="181" t="s">
        <v>34</v>
      </c>
      <c r="B487" s="182"/>
      <c r="C487" s="183"/>
      <c r="D487" s="65">
        <f>SUM(D477:D486)</f>
        <v>10.36</v>
      </c>
      <c r="E487" s="65">
        <f>SUM(E477:E486)</f>
        <v>8.79</v>
      </c>
      <c r="F487" s="65">
        <f>SUM(F477:F486)</f>
        <v>40.58</v>
      </c>
      <c r="G487" s="228">
        <f>SUM(G477:G486)</f>
        <v>282.9</v>
      </c>
      <c r="H487" s="313"/>
      <c r="I487" s="65">
        <f>SUM(I477:I486)</f>
        <v>0.13</v>
      </c>
      <c r="J487" s="65">
        <f>SUM(J477:J486)</f>
        <v>1.4</v>
      </c>
      <c r="K487" s="65">
        <f>SUM(K477:K486)</f>
        <v>0.32999999999999996</v>
      </c>
      <c r="L487" s="65">
        <f>SUM(L477:L486)</f>
        <v>260.72</v>
      </c>
      <c r="M487" s="65">
        <f>SUM(M477:M486)</f>
        <v>0.8</v>
      </c>
    </row>
    <row r="488" spans="1:13" ht="14.25" customHeight="1">
      <c r="A488" s="181" t="s">
        <v>36</v>
      </c>
      <c r="B488" s="182"/>
      <c r="C488" s="183"/>
      <c r="D488" s="26"/>
      <c r="E488" s="26"/>
      <c r="F488" s="27"/>
      <c r="G488" s="80">
        <v>0.155</v>
      </c>
      <c r="H488" s="100"/>
      <c r="I488" s="11"/>
      <c r="J488" s="11"/>
      <c r="K488" s="11"/>
      <c r="L488" s="11"/>
      <c r="M488" s="11"/>
    </row>
    <row r="489" spans="1:13" ht="19.5" customHeight="1">
      <c r="A489" s="71"/>
      <c r="B489" s="71"/>
      <c r="C489" s="259" t="s">
        <v>82</v>
      </c>
      <c r="D489" s="260"/>
      <c r="E489" s="260"/>
      <c r="F489" s="260"/>
      <c r="G489" s="260"/>
      <c r="H489" s="118"/>
      <c r="I489" s="72"/>
      <c r="J489" s="72"/>
      <c r="K489" s="72"/>
      <c r="L489" s="72"/>
      <c r="M489" s="72"/>
    </row>
    <row r="490" spans="1:13" ht="20.25" customHeight="1">
      <c r="A490" s="253">
        <v>107</v>
      </c>
      <c r="B490" s="256" t="s">
        <v>214</v>
      </c>
      <c r="C490" s="222" t="s">
        <v>180</v>
      </c>
      <c r="D490" s="225">
        <v>6.98</v>
      </c>
      <c r="E490" s="225">
        <v>5.72</v>
      </c>
      <c r="F490" s="225">
        <v>17.3</v>
      </c>
      <c r="G490" s="194">
        <v>148.6</v>
      </c>
      <c r="H490" s="195"/>
      <c r="I490" s="189">
        <v>0.08</v>
      </c>
      <c r="J490" s="189">
        <v>4.54</v>
      </c>
      <c r="K490" s="189">
        <v>0.08</v>
      </c>
      <c r="L490" s="189">
        <v>55.32</v>
      </c>
      <c r="M490" s="189">
        <v>1.28</v>
      </c>
    </row>
    <row r="491" spans="1:13" ht="2.25" customHeight="1">
      <c r="A491" s="254"/>
      <c r="B491" s="257"/>
      <c r="C491" s="223"/>
      <c r="D491" s="226"/>
      <c r="E491" s="226"/>
      <c r="F491" s="226"/>
      <c r="G491" s="263"/>
      <c r="H491" s="264"/>
      <c r="I491" s="221"/>
      <c r="J491" s="221"/>
      <c r="K491" s="221"/>
      <c r="L491" s="221"/>
      <c r="M491" s="221"/>
    </row>
    <row r="492" spans="1:13" ht="13.5" customHeight="1" hidden="1">
      <c r="A492" s="254"/>
      <c r="B492" s="257"/>
      <c r="C492" s="223"/>
      <c r="D492" s="226"/>
      <c r="E492" s="226"/>
      <c r="F492" s="226"/>
      <c r="G492" s="263"/>
      <c r="H492" s="264"/>
      <c r="I492" s="221"/>
      <c r="J492" s="221"/>
      <c r="K492" s="221"/>
      <c r="L492" s="221"/>
      <c r="M492" s="221"/>
    </row>
    <row r="493" spans="1:13" ht="13.5" customHeight="1" hidden="1">
      <c r="A493" s="254"/>
      <c r="B493" s="257"/>
      <c r="C493" s="223"/>
      <c r="D493" s="226"/>
      <c r="E493" s="226"/>
      <c r="F493" s="226"/>
      <c r="G493" s="263"/>
      <c r="H493" s="264"/>
      <c r="I493" s="221"/>
      <c r="J493" s="221"/>
      <c r="K493" s="221"/>
      <c r="L493" s="221"/>
      <c r="M493" s="221"/>
    </row>
    <row r="494" spans="1:13" ht="13.5" customHeight="1" hidden="1">
      <c r="A494" s="254"/>
      <c r="B494" s="257"/>
      <c r="C494" s="223"/>
      <c r="D494" s="226"/>
      <c r="E494" s="226"/>
      <c r="F494" s="226"/>
      <c r="G494" s="263"/>
      <c r="H494" s="264"/>
      <c r="I494" s="221"/>
      <c r="J494" s="221"/>
      <c r="K494" s="221"/>
      <c r="L494" s="221"/>
      <c r="M494" s="221"/>
    </row>
    <row r="495" spans="1:13" ht="13.5" customHeight="1" hidden="1">
      <c r="A495" s="254"/>
      <c r="B495" s="257"/>
      <c r="C495" s="223"/>
      <c r="D495" s="226"/>
      <c r="E495" s="226"/>
      <c r="F495" s="226"/>
      <c r="G495" s="263"/>
      <c r="H495" s="264"/>
      <c r="I495" s="221"/>
      <c r="J495" s="221"/>
      <c r="K495" s="221"/>
      <c r="L495" s="221"/>
      <c r="M495" s="221"/>
    </row>
    <row r="496" spans="1:13" ht="13.5" customHeight="1" hidden="1">
      <c r="A496" s="254"/>
      <c r="B496" s="257"/>
      <c r="C496" s="223"/>
      <c r="D496" s="226"/>
      <c r="E496" s="226"/>
      <c r="F496" s="226"/>
      <c r="G496" s="263"/>
      <c r="H496" s="264"/>
      <c r="I496" s="221"/>
      <c r="J496" s="221"/>
      <c r="K496" s="221"/>
      <c r="L496" s="221"/>
      <c r="M496" s="221"/>
    </row>
    <row r="497" spans="1:13" ht="13.5" customHeight="1" hidden="1">
      <c r="A497" s="254"/>
      <c r="B497" s="258"/>
      <c r="C497" s="223"/>
      <c r="D497" s="226"/>
      <c r="E497" s="226"/>
      <c r="F497" s="226"/>
      <c r="G497" s="263"/>
      <c r="H497" s="264"/>
      <c r="I497" s="221"/>
      <c r="J497" s="221"/>
      <c r="K497" s="221"/>
      <c r="L497" s="221"/>
      <c r="M497" s="221"/>
    </row>
    <row r="498" spans="1:13" ht="13.5" customHeight="1">
      <c r="A498" s="187">
        <v>387</v>
      </c>
      <c r="B498" s="215" t="s">
        <v>134</v>
      </c>
      <c r="C498" s="222">
        <v>200</v>
      </c>
      <c r="D498" s="225">
        <v>2.61</v>
      </c>
      <c r="E498" s="225">
        <v>0.45</v>
      </c>
      <c r="F498" s="225">
        <v>25.95</v>
      </c>
      <c r="G498" s="194">
        <v>118.29</v>
      </c>
      <c r="H498" s="195"/>
      <c r="I498" s="189">
        <v>0.03</v>
      </c>
      <c r="J498" s="189">
        <v>0.65</v>
      </c>
      <c r="K498" s="189">
        <v>0.07</v>
      </c>
      <c r="L498" s="189">
        <v>117.39</v>
      </c>
      <c r="M498" s="189">
        <v>0.51</v>
      </c>
    </row>
    <row r="499" spans="1:13" ht="2.25" customHeight="1">
      <c r="A499" s="188"/>
      <c r="B499" s="273"/>
      <c r="C499" s="223"/>
      <c r="D499" s="226"/>
      <c r="E499" s="226"/>
      <c r="F499" s="226"/>
      <c r="G499" s="263"/>
      <c r="H499" s="264"/>
      <c r="I499" s="221"/>
      <c r="J499" s="221"/>
      <c r="K499" s="221"/>
      <c r="L499" s="221"/>
      <c r="M499" s="221"/>
    </row>
    <row r="500" spans="1:13" ht="13.5" customHeight="1" hidden="1">
      <c r="A500" s="188"/>
      <c r="B500" s="273"/>
      <c r="C500" s="223"/>
      <c r="D500" s="226"/>
      <c r="E500" s="226"/>
      <c r="F500" s="226"/>
      <c r="G500" s="263"/>
      <c r="H500" s="264"/>
      <c r="I500" s="221"/>
      <c r="J500" s="221"/>
      <c r="K500" s="221"/>
      <c r="L500" s="221"/>
      <c r="M500" s="221"/>
    </row>
    <row r="501" spans="1:13" ht="13.5" customHeight="1" hidden="1">
      <c r="A501" s="230"/>
      <c r="B501" s="220"/>
      <c r="C501" s="224"/>
      <c r="D501" s="227"/>
      <c r="E501" s="227"/>
      <c r="F501" s="227"/>
      <c r="G501" s="261"/>
      <c r="H501" s="262"/>
      <c r="I501" s="190"/>
      <c r="J501" s="190"/>
      <c r="K501" s="190"/>
      <c r="L501" s="190"/>
      <c r="M501" s="190"/>
    </row>
    <row r="502" spans="1:13" ht="13.5" customHeight="1">
      <c r="A502" s="19"/>
      <c r="B502" s="108" t="s">
        <v>146</v>
      </c>
      <c r="C502" s="146">
        <v>200</v>
      </c>
      <c r="D502" s="63">
        <v>4.05</v>
      </c>
      <c r="E502" s="63">
        <v>0.6</v>
      </c>
      <c r="F502" s="63">
        <v>21</v>
      </c>
      <c r="G502" s="191">
        <v>101.5</v>
      </c>
      <c r="H502" s="192"/>
      <c r="I502" s="63">
        <v>0.21</v>
      </c>
      <c r="J502" s="63"/>
      <c r="K502" s="63"/>
      <c r="L502" s="63">
        <v>3.7</v>
      </c>
      <c r="M502" s="63">
        <v>2.8</v>
      </c>
    </row>
    <row r="503" spans="1:13" ht="13.5" customHeight="1">
      <c r="A503" s="181" t="s">
        <v>76</v>
      </c>
      <c r="B503" s="182"/>
      <c r="C503" s="183"/>
      <c r="D503" s="65">
        <f>SUM(D490:D502)</f>
        <v>13.64</v>
      </c>
      <c r="E503" s="65">
        <f>SUM(E490:E502)</f>
        <v>6.77</v>
      </c>
      <c r="F503" s="65">
        <f>SUM(F490:F502)</f>
        <v>64.25</v>
      </c>
      <c r="G503" s="228">
        <f>SUM(G490:H502)</f>
        <v>368.39</v>
      </c>
      <c r="H503" s="229"/>
      <c r="I503" s="66">
        <f>SUM(I490:I502)</f>
        <v>0.32</v>
      </c>
      <c r="J503" s="66">
        <f>SUM(J490:J502)</f>
        <v>5.19</v>
      </c>
      <c r="K503" s="66">
        <f>SUM(K490:K502)</f>
        <v>0.15000000000000002</v>
      </c>
      <c r="L503" s="66">
        <f>SUM(L490:L502)</f>
        <v>176.41</v>
      </c>
      <c r="M503" s="65">
        <f>SUM(M490:M502)</f>
        <v>4.59</v>
      </c>
    </row>
    <row r="504" spans="1:13" ht="13.5" customHeight="1">
      <c r="A504" s="181" t="s">
        <v>77</v>
      </c>
      <c r="B504" s="182"/>
      <c r="C504" s="182"/>
      <c r="D504" s="26"/>
      <c r="E504" s="26"/>
      <c r="F504" s="26"/>
      <c r="G504" s="121">
        <v>0.2</v>
      </c>
      <c r="H504" s="38"/>
      <c r="I504" s="78"/>
      <c r="J504" s="78"/>
      <c r="K504" s="78"/>
      <c r="L504" s="78"/>
      <c r="M504" s="78"/>
    </row>
    <row r="505" spans="1:13" ht="13.5" customHeight="1">
      <c r="A505" s="181" t="s">
        <v>35</v>
      </c>
      <c r="B505" s="182"/>
      <c r="C505" s="183"/>
      <c r="D505" s="69">
        <f>D445+D450+D474+D487+D503</f>
        <v>65.22</v>
      </c>
      <c r="E505" s="69">
        <f>E445+E450+E474+E487+E503</f>
        <v>46.17</v>
      </c>
      <c r="F505" s="69">
        <f>F445+F450+F474+F487+F503</f>
        <v>233.88</v>
      </c>
      <c r="G505" s="193">
        <f>G445+G450+G474+G487+G503</f>
        <v>1539.85</v>
      </c>
      <c r="H505" s="192"/>
      <c r="I505" s="70">
        <f>I445+I450+I474+I487+I503</f>
        <v>1.34</v>
      </c>
      <c r="J505" s="70">
        <f>J445+J450+J474+J487+J503</f>
        <v>20.51</v>
      </c>
      <c r="K505" s="70">
        <f>K445+K450+K474+K487+K503</f>
        <v>0.9</v>
      </c>
      <c r="L505" s="70">
        <f>L445+L450+L474+L487+L503</f>
        <v>723.6999999999999</v>
      </c>
      <c r="M505" s="69">
        <f>M445+M450+M474+M487+M503</f>
        <v>18.740000000000002</v>
      </c>
    </row>
    <row r="506" spans="1:13" ht="21.75" customHeight="1">
      <c r="A506" s="28"/>
      <c r="B506" s="21"/>
      <c r="C506" s="75" t="s">
        <v>63</v>
      </c>
      <c r="D506" s="8"/>
      <c r="E506" s="24"/>
      <c r="F506" s="24"/>
      <c r="G506" s="24"/>
      <c r="H506" s="21"/>
      <c r="I506" s="21"/>
      <c r="J506" s="21"/>
      <c r="K506" s="21"/>
      <c r="L506" s="21"/>
      <c r="M506" s="21"/>
    </row>
    <row r="507" spans="1:13" ht="12" customHeight="1">
      <c r="A507" s="187">
        <v>189</v>
      </c>
      <c r="B507" s="256" t="s">
        <v>182</v>
      </c>
      <c r="C507" s="330" t="s">
        <v>94</v>
      </c>
      <c r="D507" s="189">
        <v>5.46</v>
      </c>
      <c r="E507" s="189">
        <v>5.6</v>
      </c>
      <c r="F507" s="189">
        <v>2.73</v>
      </c>
      <c r="G507" s="236">
        <v>83.24</v>
      </c>
      <c r="H507" s="279"/>
      <c r="I507" s="189">
        <v>0.07</v>
      </c>
      <c r="J507" s="189">
        <v>0.97</v>
      </c>
      <c r="K507" s="189">
        <v>0.17</v>
      </c>
      <c r="L507" s="189">
        <v>44.49</v>
      </c>
      <c r="M507" s="189">
        <v>0.47</v>
      </c>
    </row>
    <row r="508" spans="1:13" ht="3.75" customHeight="1">
      <c r="A508" s="188"/>
      <c r="B508" s="257"/>
      <c r="C508" s="331"/>
      <c r="D508" s="221"/>
      <c r="E508" s="221"/>
      <c r="F508" s="221"/>
      <c r="G508" s="238"/>
      <c r="H508" s="296"/>
      <c r="I508" s="221"/>
      <c r="J508" s="221"/>
      <c r="K508" s="221"/>
      <c r="L508" s="221"/>
      <c r="M508" s="221"/>
    </row>
    <row r="509" spans="1:13" ht="12" customHeight="1" hidden="1">
      <c r="A509" s="188"/>
      <c r="B509" s="257"/>
      <c r="C509" s="331"/>
      <c r="D509" s="221"/>
      <c r="E509" s="221"/>
      <c r="F509" s="221"/>
      <c r="G509" s="238"/>
      <c r="H509" s="296"/>
      <c r="I509" s="221"/>
      <c r="J509" s="221"/>
      <c r="K509" s="221"/>
      <c r="L509" s="221"/>
      <c r="M509" s="221"/>
    </row>
    <row r="510" spans="1:13" ht="12.75" customHeight="1" hidden="1">
      <c r="A510" s="188"/>
      <c r="B510" s="257"/>
      <c r="C510" s="331"/>
      <c r="D510" s="221"/>
      <c r="E510" s="221"/>
      <c r="F510" s="221"/>
      <c r="G510" s="238"/>
      <c r="H510" s="296"/>
      <c r="I510" s="221"/>
      <c r="J510" s="221"/>
      <c r="K510" s="221"/>
      <c r="L510" s="221"/>
      <c r="M510" s="221"/>
    </row>
    <row r="511" spans="1:13" ht="11.25" customHeight="1">
      <c r="A511" s="187">
        <v>387</v>
      </c>
      <c r="B511" s="215" t="s">
        <v>183</v>
      </c>
      <c r="C511" s="256" t="s">
        <v>202</v>
      </c>
      <c r="D511" s="225">
        <v>2.61</v>
      </c>
      <c r="E511" s="225">
        <v>0.45</v>
      </c>
      <c r="F511" s="225">
        <v>25.95</v>
      </c>
      <c r="G511" s="194">
        <v>118.29</v>
      </c>
      <c r="H511" s="195"/>
      <c r="I511" s="189">
        <v>0.03</v>
      </c>
      <c r="J511" s="189">
        <v>0.65</v>
      </c>
      <c r="K511" s="189">
        <v>0.07</v>
      </c>
      <c r="L511" s="189">
        <v>117.39</v>
      </c>
      <c r="M511" s="189">
        <v>0.51</v>
      </c>
    </row>
    <row r="512" spans="1:13" ht="4.5" customHeight="1">
      <c r="A512" s="188"/>
      <c r="B512" s="273"/>
      <c r="C512" s="257"/>
      <c r="D512" s="226"/>
      <c r="E512" s="226"/>
      <c r="F512" s="226"/>
      <c r="G512" s="263"/>
      <c r="H512" s="264"/>
      <c r="I512" s="221"/>
      <c r="J512" s="221"/>
      <c r="K512" s="221"/>
      <c r="L512" s="221"/>
      <c r="M512" s="221"/>
    </row>
    <row r="513" spans="1:13" ht="12" customHeight="1" hidden="1">
      <c r="A513" s="188"/>
      <c r="B513" s="273"/>
      <c r="C513" s="257"/>
      <c r="D513" s="226"/>
      <c r="E513" s="226"/>
      <c r="F513" s="226"/>
      <c r="G513" s="263"/>
      <c r="H513" s="264"/>
      <c r="I513" s="221"/>
      <c r="J513" s="221"/>
      <c r="K513" s="221"/>
      <c r="L513" s="221"/>
      <c r="M513" s="221"/>
    </row>
    <row r="514" spans="1:13" ht="12.75" customHeight="1" hidden="1">
      <c r="A514" s="230"/>
      <c r="B514" s="220"/>
      <c r="C514" s="258"/>
      <c r="D514" s="227"/>
      <c r="E514" s="227"/>
      <c r="F514" s="227"/>
      <c r="G514" s="261"/>
      <c r="H514" s="262"/>
      <c r="I514" s="190"/>
      <c r="J514" s="190"/>
      <c r="K514" s="190"/>
      <c r="L514" s="190"/>
      <c r="M514" s="190"/>
    </row>
    <row r="515" spans="1:13" ht="12" customHeight="1">
      <c r="A515" s="338">
        <v>497</v>
      </c>
      <c r="B515" s="256" t="s">
        <v>170</v>
      </c>
      <c r="C515" s="341" t="s">
        <v>156</v>
      </c>
      <c r="D515" s="189">
        <v>1.68</v>
      </c>
      <c r="E515" s="189">
        <v>3.98</v>
      </c>
      <c r="F515" s="189">
        <v>32.41</v>
      </c>
      <c r="G515" s="236">
        <v>172.14</v>
      </c>
      <c r="H515" s="279"/>
      <c r="I515" s="215">
        <v>0.03</v>
      </c>
      <c r="J515" s="215">
        <v>0.06</v>
      </c>
      <c r="K515" s="215">
        <v>0.01</v>
      </c>
      <c r="L515" s="189">
        <v>8.8</v>
      </c>
      <c r="M515" s="215">
        <v>0.58</v>
      </c>
    </row>
    <row r="516" spans="1:13" ht="3" customHeight="1">
      <c r="A516" s="339"/>
      <c r="B516" s="257"/>
      <c r="C516" s="342"/>
      <c r="D516" s="208"/>
      <c r="E516" s="208"/>
      <c r="F516" s="208"/>
      <c r="G516" s="297"/>
      <c r="H516" s="298"/>
      <c r="I516" s="219"/>
      <c r="J516" s="219"/>
      <c r="K516" s="219"/>
      <c r="L516" s="375"/>
      <c r="M516" s="219"/>
    </row>
    <row r="517" spans="1:13" ht="12" customHeight="1" hidden="1">
      <c r="A517" s="340"/>
      <c r="B517" s="209"/>
      <c r="C517" s="343"/>
      <c r="D517" s="209"/>
      <c r="E517" s="209"/>
      <c r="F517" s="209"/>
      <c r="G517" s="299"/>
      <c r="H517" s="300"/>
      <c r="I517" s="220"/>
      <c r="J517" s="220"/>
      <c r="K517" s="220"/>
      <c r="L517" s="376"/>
      <c r="M517" s="220"/>
    </row>
    <row r="518" spans="1:13" ht="13.5" customHeight="1">
      <c r="A518" s="310" t="s">
        <v>20</v>
      </c>
      <c r="B518" s="311"/>
      <c r="C518" s="312"/>
      <c r="D518" s="69">
        <f>SUM(D507:D517)</f>
        <v>9.75</v>
      </c>
      <c r="E518" s="69">
        <f>SUM(E507:E517)</f>
        <v>10.03</v>
      </c>
      <c r="F518" s="69">
        <f>SUM(F507:F517)</f>
        <v>61.089999999999996</v>
      </c>
      <c r="G518" s="193">
        <f>SUM(G507:H517)</f>
        <v>373.66999999999996</v>
      </c>
      <c r="H518" s="318"/>
      <c r="I518" s="69">
        <f>SUM(I507:I517)</f>
        <v>0.13</v>
      </c>
      <c r="J518" s="69">
        <f>SUM(J507:J517)</f>
        <v>1.6800000000000002</v>
      </c>
      <c r="K518" s="69">
        <f>SUM(K507:K517)</f>
        <v>0.25</v>
      </c>
      <c r="L518" s="69">
        <f>SUM(L507:L517)</f>
        <v>170.68</v>
      </c>
      <c r="M518" s="69">
        <f>SUM(M507:M517)</f>
        <v>1.56</v>
      </c>
    </row>
    <row r="519" spans="1:13" ht="14.25" customHeight="1">
      <c r="A519" s="310" t="s">
        <v>24</v>
      </c>
      <c r="B519" s="311"/>
      <c r="C519" s="312"/>
      <c r="D519" s="10"/>
      <c r="E519" s="10"/>
      <c r="F519" s="10"/>
      <c r="G519" s="98">
        <v>0.21</v>
      </c>
      <c r="H519" s="99"/>
      <c r="I519" s="11"/>
      <c r="J519" s="11"/>
      <c r="K519" s="11"/>
      <c r="L519" s="11"/>
      <c r="M519" s="11"/>
    </row>
    <row r="520" spans="1:13" ht="20.25" customHeight="1">
      <c r="A520" s="88"/>
      <c r="B520" s="87"/>
      <c r="C520" s="23" t="s">
        <v>65</v>
      </c>
      <c r="D520" s="8"/>
      <c r="E520" s="8"/>
      <c r="F520" s="8"/>
      <c r="G520" s="8"/>
      <c r="H520" s="37"/>
      <c r="I520" s="36"/>
      <c r="J520" s="36"/>
      <c r="K520" s="36"/>
      <c r="L520" s="36"/>
      <c r="M520" s="36"/>
    </row>
    <row r="521" spans="1:13" ht="14.25" customHeight="1">
      <c r="A521" s="187">
        <v>407</v>
      </c>
      <c r="B521" s="215" t="s">
        <v>171</v>
      </c>
      <c r="C521" s="245">
        <v>100</v>
      </c>
      <c r="D521" s="63">
        <v>2.6</v>
      </c>
      <c r="E521" s="55">
        <v>0.4</v>
      </c>
      <c r="F521" s="55">
        <v>18.8</v>
      </c>
      <c r="G521" s="255">
        <v>90</v>
      </c>
      <c r="H521" s="192"/>
      <c r="I521" s="39">
        <v>0.06</v>
      </c>
      <c r="J521" s="39">
        <v>8</v>
      </c>
      <c r="K521" s="39">
        <v>0.06</v>
      </c>
      <c r="L521" s="39">
        <v>40</v>
      </c>
      <c r="M521" s="39">
        <v>0.4</v>
      </c>
    </row>
    <row r="522" spans="1:13" ht="1.5" customHeight="1">
      <c r="A522" s="196"/>
      <c r="B522" s="244"/>
      <c r="C522" s="246"/>
      <c r="D522" s="39"/>
      <c r="E522" s="39"/>
      <c r="F522" s="39"/>
      <c r="G522" s="272"/>
      <c r="H522" s="243"/>
      <c r="I522" s="39"/>
      <c r="J522" s="39"/>
      <c r="K522" s="39"/>
      <c r="L522" s="39"/>
      <c r="M522" s="39"/>
    </row>
    <row r="523" spans="1:13" ht="14.25" customHeight="1">
      <c r="A523" s="22"/>
      <c r="B523" s="292" t="s">
        <v>32</v>
      </c>
      <c r="C523" s="293"/>
      <c r="D523" s="40">
        <v>2.6</v>
      </c>
      <c r="E523" s="40">
        <f>SUM(E521:E522)</f>
        <v>0.4</v>
      </c>
      <c r="F523" s="40">
        <f>SUM(F521:F522)</f>
        <v>18.8</v>
      </c>
      <c r="G523" s="242">
        <v>90</v>
      </c>
      <c r="H523" s="371"/>
      <c r="I523" s="40">
        <f>SUM(I521:I522)</f>
        <v>0.06</v>
      </c>
      <c r="J523" s="40">
        <f>SUM(J521:J522)</f>
        <v>8</v>
      </c>
      <c r="K523" s="40">
        <f>SUM(K521:K522)</f>
        <v>0.06</v>
      </c>
      <c r="L523" s="40">
        <f>SUM(L521:L522)</f>
        <v>40</v>
      </c>
      <c r="M523" s="40">
        <f>SUM(M521:M522)</f>
        <v>0.4</v>
      </c>
    </row>
    <row r="524" spans="1:13" ht="14.25" customHeight="1">
      <c r="A524" s="282" t="s">
        <v>39</v>
      </c>
      <c r="B524" s="283"/>
      <c r="C524" s="283"/>
      <c r="D524" s="52"/>
      <c r="E524" s="52"/>
      <c r="F524" s="52"/>
      <c r="G524" s="83">
        <v>0.05</v>
      </c>
      <c r="H524" s="45"/>
      <c r="I524" s="76"/>
      <c r="J524" s="76"/>
      <c r="K524" s="76"/>
      <c r="L524" s="76"/>
      <c r="M524" s="76"/>
    </row>
    <row r="525" spans="1:13" ht="21.75" customHeight="1">
      <c r="A525" s="71"/>
      <c r="B525" s="71"/>
      <c r="C525" s="315" t="s">
        <v>64</v>
      </c>
      <c r="D525" s="316"/>
      <c r="E525" s="316"/>
      <c r="F525" s="316"/>
      <c r="G525" s="316"/>
      <c r="H525" s="72"/>
      <c r="I525" s="72"/>
      <c r="J525" s="72"/>
      <c r="K525" s="72"/>
      <c r="L525" s="72"/>
      <c r="M525" s="72"/>
    </row>
    <row r="526" spans="1:13" ht="12.75" customHeight="1">
      <c r="A526" s="187">
        <v>33</v>
      </c>
      <c r="B526" s="256" t="s">
        <v>172</v>
      </c>
      <c r="C526" s="256">
        <v>10</v>
      </c>
      <c r="D526" s="256">
        <v>0.96</v>
      </c>
      <c r="E526" s="256">
        <v>5.45</v>
      </c>
      <c r="F526" s="256">
        <v>1.95</v>
      </c>
      <c r="G526" s="194">
        <v>66.9</v>
      </c>
      <c r="H526" s="266"/>
      <c r="I526" s="189">
        <v>0.01</v>
      </c>
      <c r="J526" s="189">
        <v>8.75</v>
      </c>
      <c r="K526" s="189">
        <v>0.01</v>
      </c>
      <c r="L526" s="189">
        <v>22.67</v>
      </c>
      <c r="M526" s="189">
        <v>0.34</v>
      </c>
    </row>
    <row r="527" spans="1:13" ht="12.75" customHeight="1" hidden="1">
      <c r="A527" s="188"/>
      <c r="B527" s="257"/>
      <c r="C527" s="257"/>
      <c r="D527" s="257"/>
      <c r="E527" s="257"/>
      <c r="F527" s="257"/>
      <c r="G527" s="263"/>
      <c r="H527" s="268"/>
      <c r="I527" s="221"/>
      <c r="J527" s="221"/>
      <c r="K527" s="221"/>
      <c r="L527" s="221"/>
      <c r="M527" s="221"/>
    </row>
    <row r="528" spans="1:13" ht="12" customHeight="1" hidden="1">
      <c r="A528" s="188"/>
      <c r="B528" s="257"/>
      <c r="C528" s="257"/>
      <c r="D528" s="257"/>
      <c r="E528" s="257"/>
      <c r="F528" s="257"/>
      <c r="G528" s="263"/>
      <c r="H528" s="268"/>
      <c r="I528" s="221"/>
      <c r="J528" s="221"/>
      <c r="K528" s="221"/>
      <c r="L528" s="221"/>
      <c r="M528" s="221"/>
    </row>
    <row r="529" spans="1:13" ht="11.25" customHeight="1">
      <c r="A529" s="187">
        <v>70</v>
      </c>
      <c r="B529" s="256" t="s">
        <v>184</v>
      </c>
      <c r="C529" s="256">
        <v>150</v>
      </c>
      <c r="D529" s="225">
        <v>2.99</v>
      </c>
      <c r="E529" s="225">
        <v>3.38</v>
      </c>
      <c r="F529" s="225">
        <v>7.44</v>
      </c>
      <c r="G529" s="194">
        <v>72.16</v>
      </c>
      <c r="H529" s="195"/>
      <c r="I529" s="189">
        <v>0.09</v>
      </c>
      <c r="J529" s="189">
        <v>4.6</v>
      </c>
      <c r="K529" s="189">
        <v>0.05</v>
      </c>
      <c r="L529" s="189">
        <v>17.78</v>
      </c>
      <c r="M529" s="189">
        <v>0.72</v>
      </c>
    </row>
    <row r="530" spans="1:13" ht="1.5" customHeight="1">
      <c r="A530" s="188"/>
      <c r="B530" s="257"/>
      <c r="C530" s="257"/>
      <c r="D530" s="226"/>
      <c r="E530" s="226"/>
      <c r="F530" s="226"/>
      <c r="G530" s="263"/>
      <c r="H530" s="264"/>
      <c r="I530" s="221"/>
      <c r="J530" s="221"/>
      <c r="K530" s="221"/>
      <c r="L530" s="221"/>
      <c r="M530" s="221"/>
    </row>
    <row r="531" spans="1:13" ht="12.75" customHeight="1" hidden="1">
      <c r="A531" s="188"/>
      <c r="B531" s="257"/>
      <c r="C531" s="257"/>
      <c r="D531" s="226"/>
      <c r="E531" s="226"/>
      <c r="F531" s="226"/>
      <c r="G531" s="263"/>
      <c r="H531" s="264"/>
      <c r="I531" s="221"/>
      <c r="J531" s="221"/>
      <c r="K531" s="221"/>
      <c r="L531" s="221"/>
      <c r="M531" s="221"/>
    </row>
    <row r="532" spans="1:13" ht="12" customHeight="1" hidden="1">
      <c r="A532" s="188"/>
      <c r="B532" s="257"/>
      <c r="C532" s="257"/>
      <c r="D532" s="226"/>
      <c r="E532" s="226"/>
      <c r="F532" s="226"/>
      <c r="G532" s="263"/>
      <c r="H532" s="264"/>
      <c r="I532" s="221"/>
      <c r="J532" s="221"/>
      <c r="K532" s="221"/>
      <c r="L532" s="221"/>
      <c r="M532" s="221"/>
    </row>
    <row r="533" spans="1:13" ht="12" customHeight="1" hidden="1">
      <c r="A533" s="188"/>
      <c r="B533" s="257"/>
      <c r="C533" s="257"/>
      <c r="D533" s="226"/>
      <c r="E533" s="226"/>
      <c r="F533" s="226"/>
      <c r="G533" s="263"/>
      <c r="H533" s="264"/>
      <c r="I533" s="221"/>
      <c r="J533" s="221"/>
      <c r="K533" s="221"/>
      <c r="L533" s="221"/>
      <c r="M533" s="221"/>
    </row>
    <row r="534" spans="1:13" ht="12" customHeight="1" hidden="1">
      <c r="A534" s="188"/>
      <c r="B534" s="257"/>
      <c r="C534" s="257"/>
      <c r="D534" s="226"/>
      <c r="E534" s="226"/>
      <c r="F534" s="226"/>
      <c r="G534" s="263"/>
      <c r="H534" s="264"/>
      <c r="I534" s="221"/>
      <c r="J534" s="221"/>
      <c r="K534" s="221"/>
      <c r="L534" s="221"/>
      <c r="M534" s="221"/>
    </row>
    <row r="535" spans="1:13" ht="6" customHeight="1">
      <c r="A535" s="188"/>
      <c r="B535" s="257"/>
      <c r="C535" s="257"/>
      <c r="D535" s="226"/>
      <c r="E535" s="226"/>
      <c r="F535" s="226"/>
      <c r="G535" s="263"/>
      <c r="H535" s="264"/>
      <c r="I535" s="221"/>
      <c r="J535" s="221"/>
      <c r="K535" s="221"/>
      <c r="L535" s="221"/>
      <c r="M535" s="221"/>
    </row>
    <row r="536" spans="1:13" ht="11.25" customHeight="1">
      <c r="A536" s="187">
        <v>326</v>
      </c>
      <c r="B536" s="256" t="s">
        <v>185</v>
      </c>
      <c r="C536" s="215" t="s">
        <v>126</v>
      </c>
      <c r="D536" s="189">
        <v>1.2</v>
      </c>
      <c r="E536" s="189">
        <v>5.3</v>
      </c>
      <c r="F536" s="189">
        <v>10.7</v>
      </c>
      <c r="G536" s="236">
        <v>94.92</v>
      </c>
      <c r="H536" s="279"/>
      <c r="I536" s="215">
        <v>0.05</v>
      </c>
      <c r="J536" s="189">
        <v>10.8</v>
      </c>
      <c r="K536" s="215">
        <v>0.05</v>
      </c>
      <c r="L536" s="215">
        <v>24.42</v>
      </c>
      <c r="M536" s="215">
        <v>0.68</v>
      </c>
    </row>
    <row r="537" spans="1:13" ht="3.75" customHeight="1">
      <c r="A537" s="188"/>
      <c r="B537" s="257"/>
      <c r="C537" s="273"/>
      <c r="D537" s="221"/>
      <c r="E537" s="221"/>
      <c r="F537" s="221"/>
      <c r="G537" s="238"/>
      <c r="H537" s="296"/>
      <c r="I537" s="273"/>
      <c r="J537" s="221"/>
      <c r="K537" s="273"/>
      <c r="L537" s="273"/>
      <c r="M537" s="273"/>
    </row>
    <row r="538" spans="1:13" ht="11.25" customHeight="1" hidden="1">
      <c r="A538" s="188"/>
      <c r="B538" s="257"/>
      <c r="C538" s="273"/>
      <c r="D538" s="221"/>
      <c r="E538" s="221"/>
      <c r="F538" s="221"/>
      <c r="G538" s="238"/>
      <c r="H538" s="296"/>
      <c r="I538" s="273"/>
      <c r="J538" s="221"/>
      <c r="K538" s="273"/>
      <c r="L538" s="273"/>
      <c r="M538" s="273"/>
    </row>
    <row r="539" spans="1:13" ht="1.5" customHeight="1">
      <c r="A539" s="196"/>
      <c r="B539" s="258"/>
      <c r="C539" s="244"/>
      <c r="D539" s="190"/>
      <c r="E539" s="190"/>
      <c r="F539" s="190"/>
      <c r="G539" s="280"/>
      <c r="H539" s="281"/>
      <c r="I539" s="244"/>
      <c r="J539" s="190"/>
      <c r="K539" s="244"/>
      <c r="L539" s="244"/>
      <c r="M539" s="244"/>
    </row>
    <row r="540" spans="1:13" ht="12.75" customHeight="1">
      <c r="A540" s="187">
        <v>225</v>
      </c>
      <c r="B540" s="256" t="s">
        <v>127</v>
      </c>
      <c r="C540" s="215">
        <v>100</v>
      </c>
      <c r="D540" s="189">
        <v>7.22</v>
      </c>
      <c r="E540" s="189">
        <v>5.7</v>
      </c>
      <c r="F540" s="189">
        <v>9.7</v>
      </c>
      <c r="G540" s="236">
        <v>118.98</v>
      </c>
      <c r="H540" s="279"/>
      <c r="I540" s="189">
        <v>0.04</v>
      </c>
      <c r="J540" s="189">
        <v>0.42</v>
      </c>
      <c r="K540" s="189">
        <v>0.04</v>
      </c>
      <c r="L540" s="189">
        <v>30.28</v>
      </c>
      <c r="M540" s="189">
        <v>0.36</v>
      </c>
    </row>
    <row r="541" spans="1:13" ht="3" customHeight="1">
      <c r="A541" s="188"/>
      <c r="B541" s="257"/>
      <c r="C541" s="273"/>
      <c r="D541" s="221"/>
      <c r="E541" s="221"/>
      <c r="F541" s="221"/>
      <c r="G541" s="238"/>
      <c r="H541" s="296"/>
      <c r="I541" s="221"/>
      <c r="J541" s="221"/>
      <c r="K541" s="221"/>
      <c r="L541" s="221"/>
      <c r="M541" s="221"/>
    </row>
    <row r="542" spans="1:13" ht="12" customHeight="1" hidden="1">
      <c r="A542" s="188"/>
      <c r="B542" s="257"/>
      <c r="C542" s="273"/>
      <c r="D542" s="221"/>
      <c r="E542" s="221"/>
      <c r="F542" s="221"/>
      <c r="G542" s="238"/>
      <c r="H542" s="296"/>
      <c r="I542" s="221"/>
      <c r="J542" s="221"/>
      <c r="K542" s="221"/>
      <c r="L542" s="221"/>
      <c r="M542" s="221"/>
    </row>
    <row r="543" spans="1:13" ht="12" customHeight="1" hidden="1">
      <c r="A543" s="188"/>
      <c r="B543" s="257"/>
      <c r="C543" s="273"/>
      <c r="D543" s="221"/>
      <c r="E543" s="221"/>
      <c r="F543" s="221"/>
      <c r="G543" s="238"/>
      <c r="H543" s="296"/>
      <c r="I543" s="221"/>
      <c r="J543" s="221"/>
      <c r="K543" s="221"/>
      <c r="L543" s="221"/>
      <c r="M543" s="221"/>
    </row>
    <row r="544" spans="1:13" ht="12" customHeight="1" hidden="1">
      <c r="A544" s="188"/>
      <c r="B544" s="257"/>
      <c r="C544" s="273"/>
      <c r="D544" s="221"/>
      <c r="E544" s="221"/>
      <c r="F544" s="221"/>
      <c r="G544" s="238"/>
      <c r="H544" s="296"/>
      <c r="I544" s="221"/>
      <c r="J544" s="221"/>
      <c r="K544" s="221"/>
      <c r="L544" s="221"/>
      <c r="M544" s="221"/>
    </row>
    <row r="545" spans="1:13" ht="12" customHeight="1" hidden="1">
      <c r="A545" s="188"/>
      <c r="B545" s="257"/>
      <c r="C545" s="273"/>
      <c r="D545" s="221"/>
      <c r="E545" s="221"/>
      <c r="F545" s="221"/>
      <c r="G545" s="238"/>
      <c r="H545" s="296"/>
      <c r="I545" s="221"/>
      <c r="J545" s="221"/>
      <c r="K545" s="221"/>
      <c r="L545" s="221"/>
      <c r="M545" s="221"/>
    </row>
    <row r="546" spans="1:13" ht="12" customHeight="1" hidden="1">
      <c r="A546" s="188"/>
      <c r="B546" s="257"/>
      <c r="C546" s="273"/>
      <c r="D546" s="221"/>
      <c r="E546" s="221"/>
      <c r="F546" s="221"/>
      <c r="G546" s="238"/>
      <c r="H546" s="296"/>
      <c r="I546" s="221"/>
      <c r="J546" s="221"/>
      <c r="K546" s="221"/>
      <c r="L546" s="221"/>
      <c r="M546" s="221"/>
    </row>
    <row r="547" spans="1:13" ht="12" customHeight="1" hidden="1">
      <c r="A547" s="188"/>
      <c r="B547" s="257"/>
      <c r="C547" s="273"/>
      <c r="D547" s="221"/>
      <c r="E547" s="221"/>
      <c r="F547" s="221"/>
      <c r="G547" s="238"/>
      <c r="H547" s="296"/>
      <c r="I547" s="221"/>
      <c r="J547" s="221"/>
      <c r="K547" s="221"/>
      <c r="L547" s="221"/>
      <c r="M547" s="221"/>
    </row>
    <row r="548" spans="1:13" ht="12" customHeight="1">
      <c r="A548" s="187">
        <v>398</v>
      </c>
      <c r="B548" s="204" t="s">
        <v>186</v>
      </c>
      <c r="C548" s="215">
        <v>100</v>
      </c>
      <c r="D548" s="215">
        <v>0.48</v>
      </c>
      <c r="E548" s="215">
        <v>0.28</v>
      </c>
      <c r="F548" s="215">
        <v>14.07</v>
      </c>
      <c r="G548" s="249">
        <v>60.68</v>
      </c>
      <c r="H548" s="377"/>
      <c r="I548" s="189">
        <v>0.02</v>
      </c>
      <c r="J548" s="189">
        <v>2.6</v>
      </c>
      <c r="K548" s="189">
        <v>0.01</v>
      </c>
      <c r="L548" s="189">
        <v>14.86</v>
      </c>
      <c r="M548" s="189">
        <v>0.44</v>
      </c>
    </row>
    <row r="549" spans="1:13" ht="3.75" customHeight="1">
      <c r="A549" s="219"/>
      <c r="B549" s="208"/>
      <c r="C549" s="325"/>
      <c r="D549" s="219"/>
      <c r="E549" s="219"/>
      <c r="F549" s="219"/>
      <c r="G549" s="402"/>
      <c r="H549" s="403"/>
      <c r="I549" s="219"/>
      <c r="J549" s="219"/>
      <c r="K549" s="219"/>
      <c r="L549" s="219"/>
      <c r="M549" s="219"/>
    </row>
    <row r="550" spans="1:13" ht="12" customHeight="1" hidden="1">
      <c r="A550" s="219"/>
      <c r="B550" s="208"/>
      <c r="C550" s="325"/>
      <c r="D550" s="219"/>
      <c r="E550" s="219"/>
      <c r="F550" s="219"/>
      <c r="G550" s="402"/>
      <c r="H550" s="403"/>
      <c r="I550" s="219"/>
      <c r="J550" s="219"/>
      <c r="K550" s="219"/>
      <c r="L550" s="219"/>
      <c r="M550" s="219"/>
    </row>
    <row r="551" spans="1:13" ht="12" customHeight="1" hidden="1">
      <c r="A551" s="219"/>
      <c r="B551" s="208"/>
      <c r="C551" s="325"/>
      <c r="D551" s="219"/>
      <c r="E551" s="219"/>
      <c r="F551" s="219"/>
      <c r="G551" s="402"/>
      <c r="H551" s="403"/>
      <c r="I551" s="219"/>
      <c r="J551" s="219"/>
      <c r="K551" s="219"/>
      <c r="L551" s="219"/>
      <c r="M551" s="219"/>
    </row>
    <row r="552" spans="1:13" ht="12.75" customHeight="1" hidden="1">
      <c r="A552" s="219"/>
      <c r="B552" s="209"/>
      <c r="C552" s="291"/>
      <c r="D552" s="219"/>
      <c r="E552" s="219"/>
      <c r="F552" s="220"/>
      <c r="G552" s="402"/>
      <c r="H552" s="403"/>
      <c r="I552" s="219"/>
      <c r="J552" s="219"/>
      <c r="K552" s="219"/>
      <c r="L552" s="219"/>
      <c r="M552" s="219"/>
    </row>
    <row r="553" spans="1:13" ht="12" customHeight="1">
      <c r="A553" s="22"/>
      <c r="B553" s="108" t="s">
        <v>104</v>
      </c>
      <c r="C553" s="145">
        <v>15</v>
      </c>
      <c r="D553" s="61">
        <v>2.8</v>
      </c>
      <c r="E553" s="61">
        <v>0.55</v>
      </c>
      <c r="F553" s="64">
        <v>21.65</v>
      </c>
      <c r="G553" s="271">
        <v>99.5</v>
      </c>
      <c r="H553" s="326"/>
      <c r="I553" s="62">
        <v>0.11</v>
      </c>
      <c r="J553" s="63"/>
      <c r="K553" s="63"/>
      <c r="L553" s="63">
        <v>34</v>
      </c>
      <c r="M553" s="63">
        <v>2.3</v>
      </c>
    </row>
    <row r="554" spans="1:13" ht="12" customHeight="1">
      <c r="A554" s="19"/>
      <c r="B554" s="108" t="s">
        <v>103</v>
      </c>
      <c r="C554" s="146">
        <v>15</v>
      </c>
      <c r="D554" s="63">
        <v>4.05</v>
      </c>
      <c r="E554" s="63">
        <v>0.6</v>
      </c>
      <c r="F554" s="63">
        <v>21</v>
      </c>
      <c r="G554" s="191">
        <v>101.5</v>
      </c>
      <c r="H554" s="192"/>
      <c r="I554" s="63">
        <v>0.21</v>
      </c>
      <c r="J554" s="63"/>
      <c r="K554" s="63"/>
      <c r="L554" s="63">
        <v>3.7</v>
      </c>
      <c r="M554" s="63">
        <v>2.8</v>
      </c>
    </row>
    <row r="555" spans="1:13" ht="15" customHeight="1">
      <c r="A555" s="310" t="s">
        <v>18</v>
      </c>
      <c r="B555" s="311"/>
      <c r="C555" s="312"/>
      <c r="D555" s="95">
        <f>SUM(D526:D554)</f>
        <v>19.700000000000003</v>
      </c>
      <c r="E555" s="95">
        <f>SUM(E526:E554)</f>
        <v>21.26</v>
      </c>
      <c r="F555" s="95">
        <f>SUM(F526:F554)</f>
        <v>86.50999999999999</v>
      </c>
      <c r="G555" s="193">
        <f>SUM(G526:H554)</f>
        <v>614.6400000000001</v>
      </c>
      <c r="H555" s="318"/>
      <c r="I555" s="95">
        <f>SUM(I526:I554)</f>
        <v>0.53</v>
      </c>
      <c r="J555" s="95">
        <f>SUM(J526:J554)</f>
        <v>27.17</v>
      </c>
      <c r="K555" s="95">
        <f>SUM(K526:K554)</f>
        <v>0.16000000000000003</v>
      </c>
      <c r="L555" s="95">
        <f>SUM(L526:L554)</f>
        <v>147.70999999999998</v>
      </c>
      <c r="M555" s="95">
        <f>SUM(M526:M554)</f>
        <v>7.64</v>
      </c>
    </row>
    <row r="556" spans="1:13" ht="13.5" customHeight="1">
      <c r="A556" s="310" t="s">
        <v>25</v>
      </c>
      <c r="B556" s="311"/>
      <c r="C556" s="312"/>
      <c r="D556" s="30"/>
      <c r="E556" s="30"/>
      <c r="F556" s="30"/>
      <c r="G556" s="80">
        <v>0.34</v>
      </c>
      <c r="H556" s="100"/>
      <c r="I556" s="101"/>
      <c r="J556" s="101"/>
      <c r="K556" s="101"/>
      <c r="L556" s="101"/>
      <c r="M556" s="101"/>
    </row>
    <row r="557" spans="1:13" ht="18.75" customHeight="1">
      <c r="A557" s="28"/>
      <c r="B557" s="21"/>
      <c r="C557" s="358" t="s">
        <v>66</v>
      </c>
      <c r="D557" s="359"/>
      <c r="E557" s="359"/>
      <c r="F557" s="359"/>
      <c r="G557" s="359"/>
      <c r="H557" s="21"/>
      <c r="I557" s="21"/>
      <c r="J557" s="21"/>
      <c r="K557" s="21"/>
      <c r="L557" s="21"/>
      <c r="M557" s="21"/>
    </row>
    <row r="558" spans="1:13" ht="12.75">
      <c r="A558" s="253">
        <v>427</v>
      </c>
      <c r="B558" s="256" t="s">
        <v>181</v>
      </c>
      <c r="C558" s="215">
        <v>60</v>
      </c>
      <c r="D558" s="215">
        <v>5.2</v>
      </c>
      <c r="E558" s="215">
        <v>2.03</v>
      </c>
      <c r="F558" s="215">
        <v>40.98</v>
      </c>
      <c r="G558" s="249">
        <v>202.9</v>
      </c>
      <c r="H558" s="250"/>
      <c r="I558" s="215">
        <v>0.09</v>
      </c>
      <c r="J558" s="215">
        <v>0.11</v>
      </c>
      <c r="K558" s="215">
        <v>0.03</v>
      </c>
      <c r="L558" s="215">
        <v>11.54</v>
      </c>
      <c r="M558" s="215">
        <v>1.19</v>
      </c>
    </row>
    <row r="559" spans="1:13" ht="6" customHeight="1">
      <c r="A559" s="254"/>
      <c r="B559" s="257"/>
      <c r="C559" s="273"/>
      <c r="D559" s="273"/>
      <c r="E559" s="273"/>
      <c r="F559" s="273"/>
      <c r="G559" s="251"/>
      <c r="H559" s="252"/>
      <c r="I559" s="273"/>
      <c r="J559" s="273"/>
      <c r="K559" s="273"/>
      <c r="L559" s="273"/>
      <c r="M559" s="273"/>
    </row>
    <row r="560" spans="1:13" ht="12.75" hidden="1">
      <c r="A560" s="254"/>
      <c r="B560" s="257"/>
      <c r="C560" s="273"/>
      <c r="D560" s="273"/>
      <c r="E560" s="273"/>
      <c r="F560" s="273"/>
      <c r="G560" s="251"/>
      <c r="H560" s="252"/>
      <c r="I560" s="273"/>
      <c r="J560" s="273"/>
      <c r="K560" s="273"/>
      <c r="L560" s="273"/>
      <c r="M560" s="273"/>
    </row>
    <row r="561" spans="1:13" ht="12.75" hidden="1">
      <c r="A561" s="254"/>
      <c r="B561" s="257"/>
      <c r="C561" s="273"/>
      <c r="D561" s="273"/>
      <c r="E561" s="273"/>
      <c r="F561" s="273"/>
      <c r="G561" s="251"/>
      <c r="H561" s="252"/>
      <c r="I561" s="273"/>
      <c r="J561" s="273"/>
      <c r="K561" s="273"/>
      <c r="L561" s="273"/>
      <c r="M561" s="273"/>
    </row>
    <row r="562" spans="1:13" ht="12.75" hidden="1">
      <c r="A562" s="323"/>
      <c r="B562" s="233"/>
      <c r="C562" s="325"/>
      <c r="D562" s="216"/>
      <c r="E562" s="216"/>
      <c r="F562" s="216"/>
      <c r="G562" s="251"/>
      <c r="H562" s="252"/>
      <c r="I562" s="216"/>
      <c r="J562" s="216"/>
      <c r="K562" s="216"/>
      <c r="L562" s="216"/>
      <c r="M562" s="216"/>
    </row>
    <row r="563" spans="1:13" ht="12.75" hidden="1">
      <c r="A563" s="323"/>
      <c r="B563" s="233"/>
      <c r="C563" s="325"/>
      <c r="D563" s="216"/>
      <c r="E563" s="216"/>
      <c r="F563" s="216"/>
      <c r="G563" s="251"/>
      <c r="H563" s="252"/>
      <c r="I563" s="216"/>
      <c r="J563" s="216"/>
      <c r="K563" s="216"/>
      <c r="L563" s="216"/>
      <c r="M563" s="216"/>
    </row>
    <row r="564" spans="1:13" ht="12.75" hidden="1">
      <c r="A564" s="323"/>
      <c r="B564" s="233"/>
      <c r="C564" s="325"/>
      <c r="D564" s="216"/>
      <c r="E564" s="216"/>
      <c r="F564" s="216"/>
      <c r="G564" s="251"/>
      <c r="H564" s="252"/>
      <c r="I564" s="216"/>
      <c r="J564" s="216"/>
      <c r="K564" s="216"/>
      <c r="L564" s="216"/>
      <c r="M564" s="216"/>
    </row>
    <row r="565" spans="1:13" ht="12.75" hidden="1">
      <c r="A565" s="324"/>
      <c r="B565" s="234"/>
      <c r="C565" s="291"/>
      <c r="D565" s="217"/>
      <c r="E565" s="217"/>
      <c r="F565" s="217"/>
      <c r="G565" s="372"/>
      <c r="H565" s="373"/>
      <c r="I565" s="217"/>
      <c r="J565" s="217"/>
      <c r="K565" s="217"/>
      <c r="L565" s="217"/>
      <c r="M565" s="217"/>
    </row>
    <row r="566" spans="1:13" ht="12.75">
      <c r="A566" s="187">
        <v>261</v>
      </c>
      <c r="B566" s="215" t="s">
        <v>215</v>
      </c>
      <c r="C566" s="256">
        <v>150</v>
      </c>
      <c r="D566" s="225">
        <v>1.32</v>
      </c>
      <c r="E566" s="225">
        <v>0.02</v>
      </c>
      <c r="F566" s="225">
        <v>15.76</v>
      </c>
      <c r="G566" s="194">
        <v>68.5</v>
      </c>
      <c r="H566" s="195"/>
      <c r="I566" s="189">
        <v>0.01</v>
      </c>
      <c r="J566" s="189">
        <v>0.56</v>
      </c>
      <c r="K566" s="189">
        <v>0.03</v>
      </c>
      <c r="L566" s="189">
        <v>53.09</v>
      </c>
      <c r="M566" s="189">
        <v>0.91</v>
      </c>
    </row>
    <row r="567" spans="1:13" ht="3.75" customHeight="1">
      <c r="A567" s="188"/>
      <c r="B567" s="273"/>
      <c r="C567" s="257"/>
      <c r="D567" s="226"/>
      <c r="E567" s="226"/>
      <c r="F567" s="226"/>
      <c r="G567" s="263"/>
      <c r="H567" s="264"/>
      <c r="I567" s="221"/>
      <c r="J567" s="221"/>
      <c r="K567" s="221"/>
      <c r="L567" s="221"/>
      <c r="M567" s="221"/>
    </row>
    <row r="568" spans="1:13" ht="12.75" hidden="1">
      <c r="A568" s="188"/>
      <c r="B568" s="273"/>
      <c r="C568" s="257"/>
      <c r="D568" s="226"/>
      <c r="E568" s="226"/>
      <c r="F568" s="226"/>
      <c r="G568" s="263"/>
      <c r="H568" s="264"/>
      <c r="I568" s="221"/>
      <c r="J568" s="221"/>
      <c r="K568" s="221"/>
      <c r="L568" s="221"/>
      <c r="M568" s="221"/>
    </row>
    <row r="569" spans="1:13" ht="12.75" hidden="1">
      <c r="A569" s="230"/>
      <c r="B569" s="220"/>
      <c r="C569" s="258"/>
      <c r="D569" s="227"/>
      <c r="E569" s="227"/>
      <c r="F569" s="227"/>
      <c r="G569" s="261"/>
      <c r="H569" s="262"/>
      <c r="I569" s="190"/>
      <c r="J569" s="190"/>
      <c r="K569" s="190"/>
      <c r="L569" s="190"/>
      <c r="M569" s="190"/>
    </row>
    <row r="570" spans="1:13" ht="12.75">
      <c r="A570" s="181" t="s">
        <v>34</v>
      </c>
      <c r="B570" s="182"/>
      <c r="C570" s="183"/>
      <c r="D570" s="65">
        <f>SUM(D558:D569)</f>
        <v>6.5200000000000005</v>
      </c>
      <c r="E570" s="65">
        <f>SUM(E558:E569)</f>
        <v>2.05</v>
      </c>
      <c r="F570" s="65">
        <f>SUM(F558:F569)</f>
        <v>56.739999999999995</v>
      </c>
      <c r="G570" s="228">
        <f>SUM(G558:G569)</f>
        <v>271.4</v>
      </c>
      <c r="H570" s="313"/>
      <c r="I570" s="65">
        <f>SUM(I558:I569)</f>
        <v>0.09999999999999999</v>
      </c>
      <c r="J570" s="65">
        <f>SUM(J558:J569)</f>
        <v>0.67</v>
      </c>
      <c r="K570" s="65">
        <f>SUM(K558:K569)</f>
        <v>0.06</v>
      </c>
      <c r="L570" s="65">
        <f>SUM(L558:L569)</f>
        <v>64.63</v>
      </c>
      <c r="M570" s="65">
        <f>SUM(M558:M569)</f>
        <v>2.1</v>
      </c>
    </row>
    <row r="571" spans="1:13" ht="12.75">
      <c r="A571" s="181" t="s">
        <v>36</v>
      </c>
      <c r="B571" s="182"/>
      <c r="C571" s="183"/>
      <c r="D571" s="26"/>
      <c r="E571" s="26"/>
      <c r="F571" s="27"/>
      <c r="G571" s="80">
        <v>0.15</v>
      </c>
      <c r="H571" s="100"/>
      <c r="I571" s="11"/>
      <c r="J571" s="11"/>
      <c r="K571" s="11"/>
      <c r="L571" s="11"/>
      <c r="M571" s="11"/>
    </row>
    <row r="572" spans="1:13" ht="20.25" customHeight="1">
      <c r="A572" s="71"/>
      <c r="B572" s="71"/>
      <c r="C572" s="259" t="s">
        <v>83</v>
      </c>
      <c r="D572" s="260"/>
      <c r="E572" s="260"/>
      <c r="F572" s="260"/>
      <c r="G572" s="260"/>
      <c r="H572" s="118"/>
      <c r="I572" s="72"/>
      <c r="J572" s="72"/>
      <c r="K572" s="72"/>
      <c r="L572" s="72"/>
      <c r="M572" s="72"/>
    </row>
    <row r="573" spans="1:13" ht="12.75">
      <c r="A573" s="253">
        <v>198</v>
      </c>
      <c r="B573" s="256" t="s">
        <v>237</v>
      </c>
      <c r="C573" s="256">
        <v>60</v>
      </c>
      <c r="D573" s="225">
        <v>5.1</v>
      </c>
      <c r="E573" s="225">
        <v>2.78</v>
      </c>
      <c r="F573" s="225">
        <v>25.07</v>
      </c>
      <c r="G573" s="194">
        <v>145.72</v>
      </c>
      <c r="H573" s="195"/>
      <c r="I573" s="189">
        <v>0.06</v>
      </c>
      <c r="J573" s="189">
        <v>0.048</v>
      </c>
      <c r="K573" s="189">
        <v>0.07</v>
      </c>
      <c r="L573" s="189">
        <v>20.24</v>
      </c>
      <c r="M573" s="189">
        <v>0.52</v>
      </c>
    </row>
    <row r="574" spans="1:13" ht="6" customHeight="1">
      <c r="A574" s="254"/>
      <c r="B574" s="257"/>
      <c r="C574" s="257"/>
      <c r="D574" s="226"/>
      <c r="E574" s="226"/>
      <c r="F574" s="226"/>
      <c r="G574" s="263"/>
      <c r="H574" s="264"/>
      <c r="I574" s="221"/>
      <c r="J574" s="221"/>
      <c r="K574" s="221"/>
      <c r="L574" s="221"/>
      <c r="M574" s="221"/>
    </row>
    <row r="575" spans="1:13" ht="12.75" hidden="1">
      <c r="A575" s="254"/>
      <c r="B575" s="257"/>
      <c r="C575" s="257"/>
      <c r="D575" s="226"/>
      <c r="E575" s="226"/>
      <c r="F575" s="226"/>
      <c r="G575" s="263"/>
      <c r="H575" s="264"/>
      <c r="I575" s="221"/>
      <c r="J575" s="221"/>
      <c r="K575" s="221"/>
      <c r="L575" s="221"/>
      <c r="M575" s="221"/>
    </row>
    <row r="576" spans="1:13" ht="12.75" hidden="1">
      <c r="A576" s="254"/>
      <c r="B576" s="257"/>
      <c r="C576" s="257"/>
      <c r="D576" s="226"/>
      <c r="E576" s="226"/>
      <c r="F576" s="226"/>
      <c r="G576" s="263"/>
      <c r="H576" s="264"/>
      <c r="I576" s="221"/>
      <c r="J576" s="221"/>
      <c r="K576" s="221"/>
      <c r="L576" s="221"/>
      <c r="M576" s="221"/>
    </row>
    <row r="577" spans="1:13" ht="12.75" hidden="1">
      <c r="A577" s="254"/>
      <c r="B577" s="257"/>
      <c r="C577" s="257"/>
      <c r="D577" s="226"/>
      <c r="E577" s="226"/>
      <c r="F577" s="226"/>
      <c r="G577" s="263"/>
      <c r="H577" s="264"/>
      <c r="I577" s="221"/>
      <c r="J577" s="221"/>
      <c r="K577" s="221"/>
      <c r="L577" s="221"/>
      <c r="M577" s="221"/>
    </row>
    <row r="578" spans="1:13" ht="12.75" hidden="1">
      <c r="A578" s="254"/>
      <c r="B578" s="257"/>
      <c r="C578" s="257"/>
      <c r="D578" s="226"/>
      <c r="E578" s="226"/>
      <c r="F578" s="226"/>
      <c r="G578" s="263"/>
      <c r="H578" s="264"/>
      <c r="I578" s="221"/>
      <c r="J578" s="221"/>
      <c r="K578" s="221"/>
      <c r="L578" s="221"/>
      <c r="M578" s="221"/>
    </row>
    <row r="579" spans="1:13" ht="12.75" hidden="1">
      <c r="A579" s="254"/>
      <c r="B579" s="257"/>
      <c r="C579" s="257"/>
      <c r="D579" s="226"/>
      <c r="E579" s="226"/>
      <c r="F579" s="226"/>
      <c r="G579" s="263"/>
      <c r="H579" s="264"/>
      <c r="I579" s="221"/>
      <c r="J579" s="221"/>
      <c r="K579" s="221"/>
      <c r="L579" s="221"/>
      <c r="M579" s="221"/>
    </row>
    <row r="580" spans="1:13" ht="12.75" hidden="1">
      <c r="A580" s="254"/>
      <c r="B580" s="257"/>
      <c r="C580" s="257"/>
      <c r="D580" s="226"/>
      <c r="E580" s="226"/>
      <c r="F580" s="226"/>
      <c r="G580" s="263"/>
      <c r="H580" s="264"/>
      <c r="I580" s="221"/>
      <c r="J580" s="221"/>
      <c r="K580" s="221"/>
      <c r="L580" s="221"/>
      <c r="M580" s="221"/>
    </row>
    <row r="581" spans="1:13" ht="12.75" hidden="1">
      <c r="A581" s="254"/>
      <c r="B581" s="257"/>
      <c r="C581" s="257"/>
      <c r="D581" s="226"/>
      <c r="E581" s="226"/>
      <c r="F581" s="226"/>
      <c r="G581" s="263"/>
      <c r="H581" s="264"/>
      <c r="I581" s="221"/>
      <c r="J581" s="221"/>
      <c r="K581" s="221"/>
      <c r="L581" s="221"/>
      <c r="M581" s="221"/>
    </row>
    <row r="582" spans="1:13" ht="12.75" hidden="1">
      <c r="A582" s="254"/>
      <c r="B582" s="258"/>
      <c r="C582" s="257"/>
      <c r="D582" s="226"/>
      <c r="E582" s="226"/>
      <c r="F582" s="226"/>
      <c r="G582" s="263"/>
      <c r="H582" s="264"/>
      <c r="I582" s="221"/>
      <c r="J582" s="221"/>
      <c r="K582" s="221"/>
      <c r="L582" s="221"/>
      <c r="M582" s="221"/>
    </row>
    <row r="583" spans="1:13" ht="12.75">
      <c r="A583" s="187">
        <v>394</v>
      </c>
      <c r="B583" s="231" t="s">
        <v>109</v>
      </c>
      <c r="C583" s="215">
        <v>200</v>
      </c>
      <c r="D583" s="189">
        <v>1.36</v>
      </c>
      <c r="E583" s="189">
        <v>0</v>
      </c>
      <c r="F583" s="215">
        <v>29.02</v>
      </c>
      <c r="G583" s="236">
        <v>121.52</v>
      </c>
      <c r="H583" s="237"/>
      <c r="I583" s="189">
        <v>0</v>
      </c>
      <c r="J583" s="189">
        <v>0</v>
      </c>
      <c r="K583" s="189">
        <v>0</v>
      </c>
      <c r="L583" s="189">
        <v>0.68</v>
      </c>
      <c r="M583" s="189">
        <v>0.1</v>
      </c>
    </row>
    <row r="584" spans="1:13" ht="2.25" customHeight="1">
      <c r="A584" s="247"/>
      <c r="B584" s="233"/>
      <c r="C584" s="273"/>
      <c r="D584" s="221"/>
      <c r="E584" s="221"/>
      <c r="F584" s="273"/>
      <c r="G584" s="238"/>
      <c r="H584" s="239"/>
      <c r="I584" s="221"/>
      <c r="J584" s="221"/>
      <c r="K584" s="221"/>
      <c r="L584" s="221"/>
      <c r="M584" s="221"/>
    </row>
    <row r="585" spans="1:13" ht="12.75" hidden="1">
      <c r="A585" s="248"/>
      <c r="B585" s="234"/>
      <c r="C585" s="291"/>
      <c r="D585" s="235"/>
      <c r="E585" s="235"/>
      <c r="F585" s="217"/>
      <c r="G585" s="240"/>
      <c r="H585" s="241"/>
      <c r="I585" s="235"/>
      <c r="J585" s="235"/>
      <c r="K585" s="235"/>
      <c r="L585" s="235"/>
      <c r="M585" s="235"/>
    </row>
    <row r="586" spans="1:13" ht="12.75">
      <c r="A586" s="143"/>
      <c r="B586" s="142" t="s">
        <v>191</v>
      </c>
      <c r="C586" s="145">
        <v>100</v>
      </c>
      <c r="D586" s="173">
        <v>0.64</v>
      </c>
      <c r="E586" s="173">
        <v>5.48</v>
      </c>
      <c r="F586" s="174">
        <v>2.2</v>
      </c>
      <c r="G586" s="408">
        <v>60.6</v>
      </c>
      <c r="H586" s="243"/>
      <c r="I586" s="173">
        <v>0.03</v>
      </c>
      <c r="J586" s="173">
        <v>19.47</v>
      </c>
      <c r="K586" s="173">
        <v>0.02</v>
      </c>
      <c r="L586" s="173">
        <v>11.34</v>
      </c>
      <c r="M586" s="173">
        <v>0.41</v>
      </c>
    </row>
    <row r="587" spans="1:13" ht="12.75">
      <c r="A587" s="19"/>
      <c r="B587" s="108" t="s">
        <v>103</v>
      </c>
      <c r="C587" s="146">
        <v>40</v>
      </c>
      <c r="D587" s="63">
        <v>4.05</v>
      </c>
      <c r="E587" s="63">
        <v>0.6</v>
      </c>
      <c r="F587" s="63">
        <v>21</v>
      </c>
      <c r="G587" s="191">
        <v>101.5</v>
      </c>
      <c r="H587" s="192"/>
      <c r="I587" s="63">
        <v>0.21</v>
      </c>
      <c r="J587" s="63"/>
      <c r="K587" s="63"/>
      <c r="L587" s="63">
        <v>3.7</v>
      </c>
      <c r="M587" s="63">
        <v>2.8</v>
      </c>
    </row>
    <row r="588" spans="1:13" ht="12.75">
      <c r="A588" s="181" t="s">
        <v>76</v>
      </c>
      <c r="B588" s="182"/>
      <c r="C588" s="183"/>
      <c r="D588" s="65">
        <f>SUM(D573:D587)</f>
        <v>11.149999999999999</v>
      </c>
      <c r="E588" s="65">
        <f>SUM(E573:E587)</f>
        <v>8.86</v>
      </c>
      <c r="F588" s="65">
        <f>SUM(F573:F587)</f>
        <v>77.29</v>
      </c>
      <c r="G588" s="228">
        <f>SUM(G573:H587)</f>
        <v>429.34000000000003</v>
      </c>
      <c r="H588" s="229"/>
      <c r="I588" s="66">
        <f>SUM(I573:I587)</f>
        <v>0.3</v>
      </c>
      <c r="J588" s="66">
        <f>SUM(J573:J587)</f>
        <v>19.517999999999997</v>
      </c>
      <c r="K588" s="66">
        <f>SUM(K573:K587)</f>
        <v>0.09000000000000001</v>
      </c>
      <c r="L588" s="66">
        <f>SUM(L573:L587)</f>
        <v>35.96</v>
      </c>
      <c r="M588" s="65">
        <f>SUM(M573:M587)</f>
        <v>3.83</v>
      </c>
    </row>
    <row r="589" spans="1:13" ht="12.75">
      <c r="A589" s="181" t="s">
        <v>77</v>
      </c>
      <c r="B589" s="182"/>
      <c r="C589" s="182"/>
      <c r="D589" s="26"/>
      <c r="E589" s="26"/>
      <c r="F589" s="26"/>
      <c r="G589" s="121">
        <v>0.2</v>
      </c>
      <c r="H589" s="38"/>
      <c r="I589" s="78"/>
      <c r="J589" s="78"/>
      <c r="K589" s="78"/>
      <c r="L589" s="78"/>
      <c r="M589" s="78"/>
    </row>
    <row r="590" spans="1:13" ht="12.75">
      <c r="A590" s="181" t="s">
        <v>35</v>
      </c>
      <c r="B590" s="182"/>
      <c r="C590" s="183"/>
      <c r="D590" s="69">
        <f>D518+D523+D555+D570+D588</f>
        <v>49.720000000000006</v>
      </c>
      <c r="E590" s="69">
        <f>E518+E523+E555+E570+E588</f>
        <v>42.6</v>
      </c>
      <c r="F590" s="69">
        <f>F518+F523+F555+F570+F588</f>
        <v>300.43</v>
      </c>
      <c r="G590" s="193">
        <f>G518+G523+G555+G570+G588</f>
        <v>1779.0500000000002</v>
      </c>
      <c r="H590" s="192"/>
      <c r="I590" s="70">
        <f>I518+I523+I555+I570+I588</f>
        <v>1.1199999999999999</v>
      </c>
      <c r="J590" s="70">
        <f>J518+J523+J555+J570+J588</f>
        <v>57.038</v>
      </c>
      <c r="K590" s="70">
        <f>K518+K523+K555+K570+K588</f>
        <v>0.62</v>
      </c>
      <c r="L590" s="70">
        <f>L518+L523+L555+L570+L588</f>
        <v>458.97999999999996</v>
      </c>
      <c r="M590" s="69">
        <f>M518+M523+M555+M570+M588</f>
        <v>15.53</v>
      </c>
    </row>
    <row r="591" spans="1:13" ht="25.5" customHeight="1">
      <c r="A591" s="28"/>
      <c r="B591" s="21"/>
      <c r="C591" s="75" t="s">
        <v>67</v>
      </c>
      <c r="D591" s="8"/>
      <c r="E591" s="24"/>
      <c r="F591" s="24"/>
      <c r="G591" s="24"/>
      <c r="H591" s="21"/>
      <c r="I591" s="21"/>
      <c r="J591" s="21"/>
      <c r="K591" s="21"/>
      <c r="L591" s="21"/>
      <c r="M591" s="21"/>
    </row>
    <row r="592" spans="1:13" ht="12.75">
      <c r="A592" s="253">
        <v>158</v>
      </c>
      <c r="B592" s="256" t="s">
        <v>187</v>
      </c>
      <c r="C592" s="320" t="s">
        <v>94</v>
      </c>
      <c r="D592" s="189">
        <v>6.45</v>
      </c>
      <c r="E592" s="189">
        <v>4.57</v>
      </c>
      <c r="F592" s="189">
        <v>42.34</v>
      </c>
      <c r="G592" s="236">
        <v>236.29</v>
      </c>
      <c r="H592" s="279"/>
      <c r="I592" s="189">
        <v>0.08</v>
      </c>
      <c r="J592" s="189">
        <v>0.3</v>
      </c>
      <c r="K592" s="189">
        <v>0.13</v>
      </c>
      <c r="L592" s="189">
        <v>128.86</v>
      </c>
      <c r="M592" s="189">
        <v>0.8</v>
      </c>
    </row>
    <row r="593" spans="1:13" ht="2.25" customHeight="1">
      <c r="A593" s="254"/>
      <c r="B593" s="257"/>
      <c r="C593" s="321"/>
      <c r="D593" s="221"/>
      <c r="E593" s="221"/>
      <c r="F593" s="221"/>
      <c r="G593" s="238"/>
      <c r="H593" s="296"/>
      <c r="I593" s="221"/>
      <c r="J593" s="221"/>
      <c r="K593" s="221"/>
      <c r="L593" s="221"/>
      <c r="M593" s="221"/>
    </row>
    <row r="594" spans="1:13" ht="12.75" hidden="1">
      <c r="A594" s="254"/>
      <c r="B594" s="257"/>
      <c r="C594" s="321"/>
      <c r="D594" s="221"/>
      <c r="E594" s="221"/>
      <c r="F594" s="221"/>
      <c r="G594" s="238"/>
      <c r="H594" s="296"/>
      <c r="I594" s="221"/>
      <c r="J594" s="221"/>
      <c r="K594" s="221"/>
      <c r="L594" s="221"/>
      <c r="M594" s="221"/>
    </row>
    <row r="595" spans="1:13" ht="12.75" hidden="1">
      <c r="A595" s="254"/>
      <c r="B595" s="257"/>
      <c r="C595" s="321"/>
      <c r="D595" s="221"/>
      <c r="E595" s="221"/>
      <c r="F595" s="221"/>
      <c r="G595" s="238"/>
      <c r="H595" s="296"/>
      <c r="I595" s="221"/>
      <c r="J595" s="221"/>
      <c r="K595" s="221"/>
      <c r="L595" s="221"/>
      <c r="M595" s="221"/>
    </row>
    <row r="596" spans="1:13" ht="12.75" hidden="1">
      <c r="A596" s="254"/>
      <c r="B596" s="257"/>
      <c r="C596" s="321"/>
      <c r="D596" s="221"/>
      <c r="E596" s="221"/>
      <c r="F596" s="221"/>
      <c r="G596" s="238"/>
      <c r="H596" s="296"/>
      <c r="I596" s="221"/>
      <c r="J596" s="221"/>
      <c r="K596" s="221"/>
      <c r="L596" s="221"/>
      <c r="M596" s="221"/>
    </row>
    <row r="597" spans="1:13" ht="12.75" hidden="1">
      <c r="A597" s="254"/>
      <c r="B597" s="257"/>
      <c r="C597" s="321"/>
      <c r="D597" s="221"/>
      <c r="E597" s="221"/>
      <c r="F597" s="221"/>
      <c r="G597" s="238"/>
      <c r="H597" s="296"/>
      <c r="I597" s="221"/>
      <c r="J597" s="221"/>
      <c r="K597" s="221"/>
      <c r="L597" s="221"/>
      <c r="M597" s="221"/>
    </row>
    <row r="598" spans="1:13" ht="12.75">
      <c r="A598" s="187">
        <v>382</v>
      </c>
      <c r="B598" s="215" t="s">
        <v>169</v>
      </c>
      <c r="C598" s="222">
        <v>180</v>
      </c>
      <c r="D598" s="225">
        <v>0</v>
      </c>
      <c r="E598" s="225">
        <v>0</v>
      </c>
      <c r="F598" s="225">
        <v>11.44</v>
      </c>
      <c r="G598" s="194">
        <v>45.76</v>
      </c>
      <c r="H598" s="195"/>
      <c r="I598" s="189">
        <v>0</v>
      </c>
      <c r="J598" s="189">
        <v>0</v>
      </c>
      <c r="K598" s="189">
        <v>0</v>
      </c>
      <c r="L598" s="189">
        <v>1.42</v>
      </c>
      <c r="M598" s="189">
        <v>0.54</v>
      </c>
    </row>
    <row r="599" spans="1:13" ht="3.75" customHeight="1">
      <c r="A599" s="230"/>
      <c r="B599" s="220"/>
      <c r="C599" s="224"/>
      <c r="D599" s="227"/>
      <c r="E599" s="227"/>
      <c r="F599" s="227"/>
      <c r="G599" s="261"/>
      <c r="H599" s="262"/>
      <c r="I599" s="190"/>
      <c r="J599" s="190"/>
      <c r="K599" s="190"/>
      <c r="L599" s="190"/>
      <c r="M599" s="190"/>
    </row>
    <row r="600" spans="1:13" ht="12.75">
      <c r="A600" s="187">
        <v>486</v>
      </c>
      <c r="B600" s="256" t="s">
        <v>145</v>
      </c>
      <c r="C600" s="317" t="s">
        <v>121</v>
      </c>
      <c r="D600" s="319">
        <v>6.38</v>
      </c>
      <c r="E600" s="319">
        <v>5.4</v>
      </c>
      <c r="F600" s="319">
        <v>7.25</v>
      </c>
      <c r="G600" s="236">
        <v>103.1</v>
      </c>
      <c r="H600" s="279"/>
      <c r="I600" s="189">
        <v>0.02</v>
      </c>
      <c r="J600" s="189">
        <v>0</v>
      </c>
      <c r="K600" s="189">
        <v>0.04</v>
      </c>
      <c r="L600" s="189">
        <v>4.28</v>
      </c>
      <c r="M600" s="189">
        <v>0.53</v>
      </c>
    </row>
    <row r="601" spans="1:13" ht="1.5" customHeight="1">
      <c r="A601" s="230"/>
      <c r="B601" s="234"/>
      <c r="C601" s="317"/>
      <c r="D601" s="319"/>
      <c r="E601" s="319"/>
      <c r="F601" s="319"/>
      <c r="G601" s="269"/>
      <c r="H601" s="270"/>
      <c r="I601" s="217"/>
      <c r="J601" s="217"/>
      <c r="K601" s="217"/>
      <c r="L601" s="217"/>
      <c r="M601" s="217"/>
    </row>
    <row r="602" spans="1:13" ht="12.75">
      <c r="A602" s="310" t="s">
        <v>20</v>
      </c>
      <c r="B602" s="311"/>
      <c r="C602" s="312"/>
      <c r="D602" s="69">
        <f>SUM(D592:D601)</f>
        <v>12.83</v>
      </c>
      <c r="E602" s="69">
        <f>SUM(E592:E601)</f>
        <v>9.97</v>
      </c>
      <c r="F602" s="69">
        <f>SUM(F592:F601)</f>
        <v>61.03</v>
      </c>
      <c r="G602" s="193">
        <f>SUM(G592:H601)</f>
        <v>385.15</v>
      </c>
      <c r="H602" s="318"/>
      <c r="I602" s="69">
        <f>SUM(I592:I601)</f>
        <v>0.1</v>
      </c>
      <c r="J602" s="69">
        <f>SUM(J592:J601)</f>
        <v>0.3</v>
      </c>
      <c r="K602" s="69">
        <f>SUM(K592:K601)</f>
        <v>0.17</v>
      </c>
      <c r="L602" s="69">
        <f>SUM(L592:L601)</f>
        <v>134.56</v>
      </c>
      <c r="M602" s="69">
        <f>SUM(M592:M601)</f>
        <v>1.87</v>
      </c>
    </row>
    <row r="603" spans="1:13" ht="12.75">
      <c r="A603" s="310" t="s">
        <v>24</v>
      </c>
      <c r="B603" s="311"/>
      <c r="C603" s="312"/>
      <c r="D603" s="10"/>
      <c r="E603" s="10"/>
      <c r="F603" s="10"/>
      <c r="G603" s="98">
        <v>0.21</v>
      </c>
      <c r="H603" s="99"/>
      <c r="I603" s="11"/>
      <c r="J603" s="11"/>
      <c r="K603" s="11"/>
      <c r="L603" s="11"/>
      <c r="M603" s="11"/>
    </row>
    <row r="604" spans="1:13" ht="17.25" customHeight="1">
      <c r="A604" s="88"/>
      <c r="B604" s="87"/>
      <c r="C604" s="23" t="s">
        <v>69</v>
      </c>
      <c r="D604" s="8"/>
      <c r="E604" s="8"/>
      <c r="F604" s="8"/>
      <c r="G604" s="8"/>
      <c r="H604" s="37"/>
      <c r="I604" s="36"/>
      <c r="J604" s="36"/>
      <c r="K604" s="36"/>
      <c r="L604" s="36"/>
      <c r="M604" s="36"/>
    </row>
    <row r="605" spans="1:13" ht="12.75" customHeight="1">
      <c r="A605" s="60">
        <v>90</v>
      </c>
      <c r="B605" s="153" t="s">
        <v>122</v>
      </c>
      <c r="C605" s="56">
        <v>100</v>
      </c>
      <c r="D605" s="39">
        <v>1.5</v>
      </c>
      <c r="E605" s="39">
        <v>0.1</v>
      </c>
      <c r="F605" s="39">
        <v>21</v>
      </c>
      <c r="G605" s="272">
        <v>120</v>
      </c>
      <c r="H605" s="243"/>
      <c r="I605" s="39">
        <v>0.04</v>
      </c>
      <c r="J605" s="39">
        <v>10</v>
      </c>
      <c r="K605" s="39">
        <v>0.05</v>
      </c>
      <c r="L605" s="39">
        <v>8</v>
      </c>
      <c r="M605" s="39">
        <v>0.6</v>
      </c>
    </row>
    <row r="606" spans="1:13" ht="12.75">
      <c r="A606" s="22"/>
      <c r="B606" s="292" t="s">
        <v>32</v>
      </c>
      <c r="C606" s="293"/>
      <c r="D606" s="40">
        <v>1.5</v>
      </c>
      <c r="E606" s="40">
        <v>0.1</v>
      </c>
      <c r="F606" s="115">
        <v>21</v>
      </c>
      <c r="G606" s="242">
        <v>120</v>
      </c>
      <c r="H606" s="243"/>
      <c r="I606" s="40">
        <v>0.04</v>
      </c>
      <c r="J606" s="40">
        <v>10</v>
      </c>
      <c r="K606" s="40">
        <v>0.05</v>
      </c>
      <c r="L606" s="40">
        <v>8</v>
      </c>
      <c r="M606" s="40">
        <v>0.6</v>
      </c>
    </row>
    <row r="607" spans="1:13" ht="14.25" customHeight="1">
      <c r="A607" s="282" t="s">
        <v>39</v>
      </c>
      <c r="B607" s="283"/>
      <c r="C607" s="243"/>
      <c r="D607" s="52"/>
      <c r="E607" s="52"/>
      <c r="F607" s="52"/>
      <c r="G607" s="83">
        <v>0.05</v>
      </c>
      <c r="H607" s="45"/>
      <c r="I607" s="76"/>
      <c r="J607" s="76"/>
      <c r="K607" s="76"/>
      <c r="L607" s="76"/>
      <c r="M607" s="76"/>
    </row>
    <row r="608" spans="1:13" ht="21.75" customHeight="1">
      <c r="A608" s="71"/>
      <c r="B608" s="71"/>
      <c r="C608" s="315" t="s">
        <v>68</v>
      </c>
      <c r="D608" s="316"/>
      <c r="E608" s="316"/>
      <c r="F608" s="316"/>
      <c r="G608" s="316"/>
      <c r="H608" s="72"/>
      <c r="I608" s="72"/>
      <c r="J608" s="72"/>
      <c r="K608" s="72"/>
      <c r="L608" s="72"/>
      <c r="M608" s="72"/>
    </row>
    <row r="609" spans="1:13" ht="12.75">
      <c r="A609" s="187">
        <v>10</v>
      </c>
      <c r="B609" s="215" t="s">
        <v>189</v>
      </c>
      <c r="C609" s="215">
        <v>15</v>
      </c>
      <c r="D609" s="215">
        <v>0.6</v>
      </c>
      <c r="E609" s="215">
        <v>5.45</v>
      </c>
      <c r="F609" s="215">
        <v>2.1</v>
      </c>
      <c r="G609" s="249">
        <v>59.92</v>
      </c>
      <c r="H609" s="250"/>
      <c r="I609" s="189">
        <v>0</v>
      </c>
      <c r="J609" s="215">
        <v>5.46</v>
      </c>
      <c r="K609" s="215">
        <v>0.02</v>
      </c>
      <c r="L609" s="215">
        <v>19.2</v>
      </c>
      <c r="M609" s="215">
        <v>0.55</v>
      </c>
    </row>
    <row r="610" spans="1:13" ht="4.5" customHeight="1">
      <c r="A610" s="220"/>
      <c r="B610" s="248"/>
      <c r="C610" s="291"/>
      <c r="D610" s="217"/>
      <c r="E610" s="217"/>
      <c r="F610" s="244"/>
      <c r="G610" s="269"/>
      <c r="H610" s="270"/>
      <c r="I610" s="235"/>
      <c r="J610" s="217"/>
      <c r="K610" s="217"/>
      <c r="L610" s="217"/>
      <c r="M610" s="217"/>
    </row>
    <row r="611" spans="1:13" ht="12.75" customHeight="1">
      <c r="A611" s="188">
        <v>67</v>
      </c>
      <c r="B611" s="257" t="s">
        <v>188</v>
      </c>
      <c r="C611" s="257">
        <v>150</v>
      </c>
      <c r="D611" s="226">
        <v>5.77</v>
      </c>
      <c r="E611" s="226">
        <v>4.19</v>
      </c>
      <c r="F611" s="226">
        <v>15.7</v>
      </c>
      <c r="G611" s="263">
        <v>123.6</v>
      </c>
      <c r="H611" s="264"/>
      <c r="I611" s="221">
        <v>0.11</v>
      </c>
      <c r="J611" s="221">
        <v>3.13</v>
      </c>
      <c r="K611" s="221">
        <v>0.04</v>
      </c>
      <c r="L611" s="221">
        <v>12.26</v>
      </c>
      <c r="M611" s="221">
        <v>0.67</v>
      </c>
    </row>
    <row r="612" spans="1:13" ht="2.25" customHeight="1">
      <c r="A612" s="188"/>
      <c r="B612" s="257"/>
      <c r="C612" s="257"/>
      <c r="D612" s="226"/>
      <c r="E612" s="226"/>
      <c r="F612" s="226"/>
      <c r="G612" s="263"/>
      <c r="H612" s="264"/>
      <c r="I612" s="221"/>
      <c r="J612" s="221"/>
      <c r="K612" s="221"/>
      <c r="L612" s="221"/>
      <c r="M612" s="221"/>
    </row>
    <row r="613" spans="1:13" ht="12.75" hidden="1">
      <c r="A613" s="188"/>
      <c r="B613" s="257"/>
      <c r="C613" s="257"/>
      <c r="D613" s="226"/>
      <c r="E613" s="226"/>
      <c r="F613" s="226"/>
      <c r="G613" s="263"/>
      <c r="H613" s="264"/>
      <c r="I613" s="221"/>
      <c r="J613" s="221"/>
      <c r="K613" s="221"/>
      <c r="L613" s="221"/>
      <c r="M613" s="221"/>
    </row>
    <row r="614" spans="1:13" ht="12.75" hidden="1">
      <c r="A614" s="188"/>
      <c r="B614" s="257"/>
      <c r="C614" s="257"/>
      <c r="D614" s="226"/>
      <c r="E614" s="226"/>
      <c r="F614" s="226"/>
      <c r="G614" s="263"/>
      <c r="H614" s="264"/>
      <c r="I614" s="221"/>
      <c r="J614" s="221"/>
      <c r="K614" s="221"/>
      <c r="L614" s="221"/>
      <c r="M614" s="221"/>
    </row>
    <row r="615" spans="1:13" ht="12.75" hidden="1">
      <c r="A615" s="188"/>
      <c r="B615" s="257"/>
      <c r="C615" s="257"/>
      <c r="D615" s="226"/>
      <c r="E615" s="226"/>
      <c r="F615" s="226"/>
      <c r="G615" s="263"/>
      <c r="H615" s="264"/>
      <c r="I615" s="221"/>
      <c r="J615" s="221"/>
      <c r="K615" s="221"/>
      <c r="L615" s="221"/>
      <c r="M615" s="221"/>
    </row>
    <row r="616" spans="1:13" ht="12.75" hidden="1">
      <c r="A616" s="188"/>
      <c r="B616" s="257"/>
      <c r="C616" s="257"/>
      <c r="D616" s="226"/>
      <c r="E616" s="226"/>
      <c r="F616" s="226"/>
      <c r="G616" s="263"/>
      <c r="H616" s="264"/>
      <c r="I616" s="221"/>
      <c r="J616" s="221"/>
      <c r="K616" s="221"/>
      <c r="L616" s="221"/>
      <c r="M616" s="221"/>
    </row>
    <row r="617" spans="1:13" ht="12.75" hidden="1">
      <c r="A617" s="188"/>
      <c r="B617" s="257"/>
      <c r="C617" s="257"/>
      <c r="D617" s="226"/>
      <c r="E617" s="226"/>
      <c r="F617" s="226"/>
      <c r="G617" s="263"/>
      <c r="H617" s="264"/>
      <c r="I617" s="221"/>
      <c r="J617" s="221"/>
      <c r="K617" s="221"/>
      <c r="L617" s="221"/>
      <c r="M617" s="221"/>
    </row>
    <row r="618" spans="1:13" ht="12.75" hidden="1">
      <c r="A618" s="196"/>
      <c r="B618" s="258"/>
      <c r="C618" s="258"/>
      <c r="D618" s="227"/>
      <c r="E618" s="227"/>
      <c r="F618" s="227"/>
      <c r="G618" s="261"/>
      <c r="H618" s="262"/>
      <c r="I618" s="190"/>
      <c r="J618" s="190"/>
      <c r="K618" s="190"/>
      <c r="L618" s="190"/>
      <c r="M618" s="190"/>
    </row>
    <row r="619" spans="1:13" ht="12.75">
      <c r="A619" s="187">
        <v>317</v>
      </c>
      <c r="B619" s="231" t="s">
        <v>190</v>
      </c>
      <c r="C619" s="215" t="s">
        <v>126</v>
      </c>
      <c r="D619" s="189">
        <v>1.36</v>
      </c>
      <c r="E619" s="189">
        <v>3.34</v>
      </c>
      <c r="F619" s="189">
        <v>13.98</v>
      </c>
      <c r="G619" s="236">
        <v>137.13</v>
      </c>
      <c r="H619" s="279"/>
      <c r="I619" s="215">
        <v>0.14</v>
      </c>
      <c r="J619" s="189">
        <v>5.18</v>
      </c>
      <c r="K619" s="215">
        <v>0.06</v>
      </c>
      <c r="L619" s="215">
        <v>34.29</v>
      </c>
      <c r="M619" s="215">
        <v>0.99</v>
      </c>
    </row>
    <row r="620" spans="1:13" ht="3.75" customHeight="1">
      <c r="A620" s="188"/>
      <c r="B620" s="232"/>
      <c r="C620" s="273"/>
      <c r="D620" s="221"/>
      <c r="E620" s="221"/>
      <c r="F620" s="221"/>
      <c r="G620" s="238"/>
      <c r="H620" s="296"/>
      <c r="I620" s="273"/>
      <c r="J620" s="221"/>
      <c r="K620" s="273"/>
      <c r="L620" s="273"/>
      <c r="M620" s="273"/>
    </row>
    <row r="621" spans="1:13" ht="12.75" hidden="1">
      <c r="A621" s="196"/>
      <c r="B621" s="314"/>
      <c r="C621" s="244"/>
      <c r="D621" s="190"/>
      <c r="E621" s="190"/>
      <c r="F621" s="190"/>
      <c r="G621" s="280"/>
      <c r="H621" s="281"/>
      <c r="I621" s="244"/>
      <c r="J621" s="190"/>
      <c r="K621" s="244"/>
      <c r="L621" s="244"/>
      <c r="M621" s="244"/>
    </row>
    <row r="622" spans="1:13" ht="17.25" customHeight="1">
      <c r="A622" s="253">
        <v>244</v>
      </c>
      <c r="B622" s="256" t="s">
        <v>191</v>
      </c>
      <c r="C622" s="215">
        <v>100</v>
      </c>
      <c r="D622" s="189">
        <v>5.66</v>
      </c>
      <c r="E622" s="189">
        <v>9.3</v>
      </c>
      <c r="F622" s="189">
        <v>4.56</v>
      </c>
      <c r="G622" s="236">
        <v>124.54</v>
      </c>
      <c r="H622" s="279"/>
      <c r="I622" s="189">
        <v>0.04</v>
      </c>
      <c r="J622" s="189">
        <v>1.53</v>
      </c>
      <c r="K622" s="189">
        <v>0.03</v>
      </c>
      <c r="L622" s="189">
        <v>18.11</v>
      </c>
      <c r="M622" s="189">
        <v>0.72</v>
      </c>
    </row>
    <row r="623" spans="1:13" ht="1.5" customHeight="1">
      <c r="A623" s="254"/>
      <c r="B623" s="257"/>
      <c r="C623" s="273"/>
      <c r="D623" s="221"/>
      <c r="E623" s="221"/>
      <c r="F623" s="221"/>
      <c r="G623" s="238"/>
      <c r="H623" s="296"/>
      <c r="I623" s="221"/>
      <c r="J623" s="221"/>
      <c r="K623" s="221"/>
      <c r="L623" s="221"/>
      <c r="M623" s="221"/>
    </row>
    <row r="624" spans="1:13" ht="12.75" hidden="1">
      <c r="A624" s="254"/>
      <c r="B624" s="257"/>
      <c r="C624" s="273"/>
      <c r="D624" s="221"/>
      <c r="E624" s="221"/>
      <c r="F624" s="221"/>
      <c r="G624" s="238"/>
      <c r="H624" s="296"/>
      <c r="I624" s="221"/>
      <c r="J624" s="221"/>
      <c r="K624" s="221"/>
      <c r="L624" s="221"/>
      <c r="M624" s="221"/>
    </row>
    <row r="625" spans="1:13" ht="12.75" hidden="1">
      <c r="A625" s="254"/>
      <c r="B625" s="257"/>
      <c r="C625" s="273"/>
      <c r="D625" s="221"/>
      <c r="E625" s="221"/>
      <c r="F625" s="221"/>
      <c r="G625" s="238"/>
      <c r="H625" s="296"/>
      <c r="I625" s="221"/>
      <c r="J625" s="221"/>
      <c r="K625" s="221"/>
      <c r="L625" s="221"/>
      <c r="M625" s="221"/>
    </row>
    <row r="626" spans="1:13" ht="12.75" hidden="1">
      <c r="A626" s="254"/>
      <c r="B626" s="257"/>
      <c r="C626" s="273"/>
      <c r="D626" s="221"/>
      <c r="E626" s="221"/>
      <c r="F626" s="221"/>
      <c r="G626" s="238"/>
      <c r="H626" s="296"/>
      <c r="I626" s="221"/>
      <c r="J626" s="221"/>
      <c r="K626" s="221"/>
      <c r="L626" s="221"/>
      <c r="M626" s="221"/>
    </row>
    <row r="627" spans="1:13" ht="12.75">
      <c r="A627" s="52">
        <v>407</v>
      </c>
      <c r="B627" s="156" t="s">
        <v>196</v>
      </c>
      <c r="C627" s="55">
        <v>100</v>
      </c>
      <c r="D627" s="55">
        <v>2</v>
      </c>
      <c r="E627" s="55">
        <v>0.2</v>
      </c>
      <c r="F627" s="55">
        <v>3.8</v>
      </c>
      <c r="G627" s="255">
        <v>25</v>
      </c>
      <c r="H627" s="192"/>
      <c r="I627" s="39">
        <v>0.01</v>
      </c>
      <c r="J627" s="39">
        <v>8</v>
      </c>
      <c r="K627" s="39">
        <v>0.06</v>
      </c>
      <c r="L627" s="39">
        <v>40</v>
      </c>
      <c r="M627" s="39">
        <v>0.4</v>
      </c>
    </row>
    <row r="628" spans="1:13" ht="12.75">
      <c r="A628" s="22"/>
      <c r="B628" s="108" t="s">
        <v>104</v>
      </c>
      <c r="C628" s="145">
        <v>15</v>
      </c>
      <c r="D628" s="61">
        <v>2.8</v>
      </c>
      <c r="E628" s="61">
        <v>0.55</v>
      </c>
      <c r="F628" s="64">
        <v>21.65</v>
      </c>
      <c r="G628" s="271">
        <v>99.5</v>
      </c>
      <c r="H628" s="326"/>
      <c r="I628" s="62">
        <v>0.11</v>
      </c>
      <c r="J628" s="63"/>
      <c r="K628" s="63"/>
      <c r="L628" s="63">
        <v>34</v>
      </c>
      <c r="M628" s="63">
        <v>2.3</v>
      </c>
    </row>
    <row r="629" spans="1:13" ht="12.75">
      <c r="A629" s="19"/>
      <c r="B629" s="108" t="s">
        <v>103</v>
      </c>
      <c r="C629" s="146">
        <v>10</v>
      </c>
      <c r="D629" s="63">
        <v>4.05</v>
      </c>
      <c r="E629" s="63">
        <v>0.6</v>
      </c>
      <c r="F629" s="63">
        <v>21</v>
      </c>
      <c r="G629" s="191">
        <v>101.5</v>
      </c>
      <c r="H629" s="192"/>
      <c r="I629" s="63">
        <v>0.21</v>
      </c>
      <c r="J629" s="63"/>
      <c r="K629" s="63"/>
      <c r="L629" s="63">
        <v>3.7</v>
      </c>
      <c r="M629" s="63">
        <v>2.8</v>
      </c>
    </row>
    <row r="630" spans="1:13" ht="12.75">
      <c r="A630" s="310" t="s">
        <v>18</v>
      </c>
      <c r="B630" s="311"/>
      <c r="C630" s="312"/>
      <c r="D630" s="95">
        <f>SUM(D609:D629)</f>
        <v>22.240000000000002</v>
      </c>
      <c r="E630" s="95">
        <f>SUM(E609:E629)</f>
        <v>23.630000000000003</v>
      </c>
      <c r="F630" s="95">
        <f>SUM(F609:F629)</f>
        <v>82.78999999999999</v>
      </c>
      <c r="G630" s="193">
        <f>SUM(G609:H629)</f>
        <v>671.19</v>
      </c>
      <c r="H630" s="318"/>
      <c r="I630" s="95">
        <f>SUM(I609:I629)</f>
        <v>0.62</v>
      </c>
      <c r="J630" s="95">
        <f>SUM(J609:J629)</f>
        <v>23.299999999999997</v>
      </c>
      <c r="K630" s="95">
        <f>SUM(K609:K629)</f>
        <v>0.21</v>
      </c>
      <c r="L630" s="95">
        <f>SUM(L609:L629)</f>
        <v>161.56</v>
      </c>
      <c r="M630" s="95">
        <f>SUM(M609:M629)</f>
        <v>8.43</v>
      </c>
    </row>
    <row r="631" spans="1:13" ht="12.75">
      <c r="A631" s="310" t="s">
        <v>25</v>
      </c>
      <c r="B631" s="311"/>
      <c r="C631" s="312"/>
      <c r="D631" s="30"/>
      <c r="E631" s="30"/>
      <c r="F631" s="30"/>
      <c r="G631" s="80">
        <v>0.368</v>
      </c>
      <c r="H631" s="100"/>
      <c r="I631" s="101"/>
      <c r="J631" s="101"/>
      <c r="K631" s="101"/>
      <c r="L631" s="101"/>
      <c r="M631" s="101"/>
    </row>
    <row r="632" spans="1:13" ht="19.5" customHeight="1">
      <c r="A632" s="28"/>
      <c r="B632" s="21"/>
      <c r="C632" s="358" t="s">
        <v>70</v>
      </c>
      <c r="D632" s="359"/>
      <c r="E632" s="359"/>
      <c r="F632" s="359"/>
      <c r="G632" s="359"/>
      <c r="H632" s="21"/>
      <c r="I632" s="21"/>
      <c r="J632" s="21"/>
      <c r="K632" s="21"/>
      <c r="L632" s="21"/>
      <c r="M632" s="21"/>
    </row>
    <row r="633" spans="1:13" ht="12.75" customHeight="1">
      <c r="A633" s="187">
        <v>143</v>
      </c>
      <c r="B633" s="360" t="s">
        <v>192</v>
      </c>
      <c r="C633" s="222">
        <v>25</v>
      </c>
      <c r="D633" s="225">
        <v>0.25</v>
      </c>
      <c r="E633" s="225">
        <v>0.24</v>
      </c>
      <c r="F633" s="225">
        <v>24.55</v>
      </c>
      <c r="G633" s="194">
        <v>101.36</v>
      </c>
      <c r="H633" s="195"/>
      <c r="I633" s="189">
        <v>0.02</v>
      </c>
      <c r="J633" s="189">
        <v>1.93</v>
      </c>
      <c r="K633" s="189">
        <v>0</v>
      </c>
      <c r="L633" s="189">
        <v>8.14</v>
      </c>
      <c r="M633" s="189">
        <v>1.23</v>
      </c>
    </row>
    <row r="634" spans="1:13" ht="1.5" customHeight="1">
      <c r="A634" s="188"/>
      <c r="B634" s="360"/>
      <c r="C634" s="223"/>
      <c r="D634" s="226"/>
      <c r="E634" s="226"/>
      <c r="F634" s="226"/>
      <c r="G634" s="263"/>
      <c r="H634" s="264"/>
      <c r="I634" s="221"/>
      <c r="J634" s="221"/>
      <c r="K634" s="221"/>
      <c r="L634" s="221"/>
      <c r="M634" s="221"/>
    </row>
    <row r="635" spans="1:13" ht="12.75" hidden="1">
      <c r="A635" s="188"/>
      <c r="B635" s="360"/>
      <c r="C635" s="223"/>
      <c r="D635" s="226"/>
      <c r="E635" s="226"/>
      <c r="F635" s="226"/>
      <c r="G635" s="263"/>
      <c r="H635" s="264"/>
      <c r="I635" s="221"/>
      <c r="J635" s="221"/>
      <c r="K635" s="221"/>
      <c r="L635" s="221"/>
      <c r="M635" s="221"/>
    </row>
    <row r="636" spans="1:13" ht="12.75">
      <c r="A636" s="19">
        <v>405</v>
      </c>
      <c r="B636" s="153" t="s">
        <v>174</v>
      </c>
      <c r="C636" s="146">
        <v>180</v>
      </c>
      <c r="D636" s="63">
        <v>5.59</v>
      </c>
      <c r="E636" s="63">
        <v>6.38</v>
      </c>
      <c r="F636" s="63">
        <v>10.08</v>
      </c>
      <c r="G636" s="191">
        <v>120.12</v>
      </c>
      <c r="H636" s="192"/>
      <c r="I636" s="63">
        <v>0.03</v>
      </c>
      <c r="J636" s="63">
        <v>0.5</v>
      </c>
      <c r="K636" s="63">
        <v>0.15</v>
      </c>
      <c r="L636" s="63">
        <v>200.86</v>
      </c>
      <c r="M636" s="63">
        <v>0.17</v>
      </c>
    </row>
    <row r="637" spans="1:13" ht="12.75">
      <c r="A637" s="181" t="s">
        <v>34</v>
      </c>
      <c r="B637" s="182"/>
      <c r="C637" s="183"/>
      <c r="D637" s="65">
        <f>SUM(D633:D636)</f>
        <v>5.84</v>
      </c>
      <c r="E637" s="65">
        <f>SUM(E633:E636)</f>
        <v>6.62</v>
      </c>
      <c r="F637" s="65">
        <f>SUM(F633:F636)</f>
        <v>34.63</v>
      </c>
      <c r="G637" s="228">
        <f>SUM(G633:G636)</f>
        <v>221.48000000000002</v>
      </c>
      <c r="H637" s="313"/>
      <c r="I637" s="65">
        <f>SUM(I633:I636)</f>
        <v>0.05</v>
      </c>
      <c r="J637" s="65">
        <f>SUM(J633:J636)</f>
        <v>2.4299999999999997</v>
      </c>
      <c r="K637" s="65">
        <f>SUM(K633:K636)</f>
        <v>0.15</v>
      </c>
      <c r="L637" s="65">
        <f>SUM(L633:L636)</f>
        <v>209</v>
      </c>
      <c r="M637" s="65">
        <f>SUM(M633:M636)</f>
        <v>1.4</v>
      </c>
    </row>
    <row r="638" spans="1:13" ht="12.75">
      <c r="A638" s="181" t="s">
        <v>36</v>
      </c>
      <c r="B638" s="182"/>
      <c r="C638" s="183"/>
      <c r="D638" s="26"/>
      <c r="E638" s="26"/>
      <c r="F638" s="27"/>
      <c r="G638" s="80">
        <v>0.126</v>
      </c>
      <c r="H638" s="100"/>
      <c r="I638" s="11"/>
      <c r="J638" s="11"/>
      <c r="K638" s="11"/>
      <c r="L638" s="11"/>
      <c r="M638" s="11"/>
    </row>
    <row r="639" spans="1:13" ht="22.5" customHeight="1">
      <c r="A639" s="71"/>
      <c r="B639" s="71"/>
      <c r="C639" s="259" t="s">
        <v>84</v>
      </c>
      <c r="D639" s="260"/>
      <c r="E639" s="260"/>
      <c r="F639" s="260"/>
      <c r="G639" s="260"/>
      <c r="H639" s="118"/>
      <c r="I639" s="72"/>
      <c r="J639" s="72"/>
      <c r="K639" s="72"/>
      <c r="L639" s="72"/>
      <c r="M639" s="72"/>
    </row>
    <row r="640" spans="1:13" ht="12.75">
      <c r="A640" s="253">
        <v>211</v>
      </c>
      <c r="B640" s="256" t="s">
        <v>193</v>
      </c>
      <c r="C640" s="222" t="s">
        <v>177</v>
      </c>
      <c r="D640" s="225">
        <v>7.5</v>
      </c>
      <c r="E640" s="225">
        <v>2.44</v>
      </c>
      <c r="F640" s="225">
        <v>22.55</v>
      </c>
      <c r="G640" s="194">
        <v>142.32</v>
      </c>
      <c r="H640" s="195"/>
      <c r="I640" s="189">
        <v>0.018</v>
      </c>
      <c r="J640" s="189">
        <v>0.08</v>
      </c>
      <c r="K640" s="189">
        <v>0.08</v>
      </c>
      <c r="L640" s="189">
        <v>30.73</v>
      </c>
      <c r="M640" s="189">
        <v>0.52</v>
      </c>
    </row>
    <row r="641" spans="1:13" ht="6" customHeight="1">
      <c r="A641" s="254"/>
      <c r="B641" s="257"/>
      <c r="C641" s="223"/>
      <c r="D641" s="226"/>
      <c r="E641" s="226"/>
      <c r="F641" s="226"/>
      <c r="G641" s="263"/>
      <c r="H641" s="264"/>
      <c r="I641" s="221"/>
      <c r="J641" s="221"/>
      <c r="K641" s="221"/>
      <c r="L641" s="221"/>
      <c r="M641" s="221"/>
    </row>
    <row r="642" spans="1:13" ht="12.75" hidden="1">
      <c r="A642" s="254"/>
      <c r="B642" s="257"/>
      <c r="C642" s="223"/>
      <c r="D642" s="226"/>
      <c r="E642" s="226"/>
      <c r="F642" s="226"/>
      <c r="G642" s="263"/>
      <c r="H642" s="264"/>
      <c r="I642" s="221"/>
      <c r="J642" s="221"/>
      <c r="K642" s="221"/>
      <c r="L642" s="221"/>
      <c r="M642" s="221"/>
    </row>
    <row r="643" spans="1:13" ht="12.75" hidden="1">
      <c r="A643" s="254"/>
      <c r="B643" s="257"/>
      <c r="C643" s="223"/>
      <c r="D643" s="226"/>
      <c r="E643" s="226"/>
      <c r="F643" s="226"/>
      <c r="G643" s="263"/>
      <c r="H643" s="264"/>
      <c r="I643" s="221"/>
      <c r="J643" s="221"/>
      <c r="K643" s="221"/>
      <c r="L643" s="221"/>
      <c r="M643" s="221"/>
    </row>
    <row r="644" spans="1:13" ht="12.75" hidden="1">
      <c r="A644" s="254"/>
      <c r="B644" s="257"/>
      <c r="C644" s="223"/>
      <c r="D644" s="226"/>
      <c r="E644" s="226"/>
      <c r="F644" s="226"/>
      <c r="G644" s="263"/>
      <c r="H644" s="264"/>
      <c r="I644" s="221"/>
      <c r="J644" s="221"/>
      <c r="K644" s="221"/>
      <c r="L644" s="221"/>
      <c r="M644" s="221"/>
    </row>
    <row r="645" spans="1:13" ht="12.75" hidden="1">
      <c r="A645" s="254"/>
      <c r="B645" s="257"/>
      <c r="C645" s="223"/>
      <c r="D645" s="226"/>
      <c r="E645" s="226"/>
      <c r="F645" s="226"/>
      <c r="G645" s="263"/>
      <c r="H645" s="264"/>
      <c r="I645" s="221"/>
      <c r="J645" s="221"/>
      <c r="K645" s="221"/>
      <c r="L645" s="221"/>
      <c r="M645" s="221"/>
    </row>
    <row r="646" spans="1:13" ht="12.75" hidden="1">
      <c r="A646" s="254"/>
      <c r="B646" s="257"/>
      <c r="C646" s="223"/>
      <c r="D646" s="226"/>
      <c r="E646" s="226"/>
      <c r="F646" s="226"/>
      <c r="G646" s="263"/>
      <c r="H646" s="264"/>
      <c r="I646" s="221"/>
      <c r="J646" s="221"/>
      <c r="K646" s="221"/>
      <c r="L646" s="221"/>
      <c r="M646" s="221"/>
    </row>
    <row r="647" spans="1:13" ht="12.75" hidden="1">
      <c r="A647" s="254"/>
      <c r="B647" s="257"/>
      <c r="C647" s="223"/>
      <c r="D647" s="226"/>
      <c r="E647" s="226"/>
      <c r="F647" s="226"/>
      <c r="G647" s="263"/>
      <c r="H647" s="264"/>
      <c r="I647" s="221"/>
      <c r="J647" s="221"/>
      <c r="K647" s="221"/>
      <c r="L647" s="221"/>
      <c r="M647" s="221"/>
    </row>
    <row r="648" spans="1:13" ht="12.75" hidden="1">
      <c r="A648" s="254"/>
      <c r="B648" s="258"/>
      <c r="C648" s="223"/>
      <c r="D648" s="226"/>
      <c r="E648" s="226"/>
      <c r="F648" s="226"/>
      <c r="G648" s="263"/>
      <c r="H648" s="264"/>
      <c r="I648" s="221"/>
      <c r="J648" s="221"/>
      <c r="K648" s="221"/>
      <c r="L648" s="221"/>
      <c r="M648" s="221"/>
    </row>
    <row r="649" spans="1:13" ht="12.75">
      <c r="A649" s="187">
        <v>399</v>
      </c>
      <c r="B649" s="256" t="s">
        <v>134</v>
      </c>
      <c r="C649" s="222">
        <v>200</v>
      </c>
      <c r="D649" s="225">
        <v>0.56</v>
      </c>
      <c r="E649" s="225">
        <v>0</v>
      </c>
      <c r="F649" s="225">
        <v>27.4</v>
      </c>
      <c r="G649" s="194">
        <v>111.84</v>
      </c>
      <c r="H649" s="195"/>
      <c r="I649" s="189">
        <v>0.01</v>
      </c>
      <c r="J649" s="189">
        <v>0.15</v>
      </c>
      <c r="K649" s="189">
        <v>0.01</v>
      </c>
      <c r="L649" s="189">
        <v>56.37</v>
      </c>
      <c r="M649" s="189">
        <v>1.58</v>
      </c>
    </row>
    <row r="650" spans="1:13" ht="2.25" customHeight="1">
      <c r="A650" s="188"/>
      <c r="B650" s="257"/>
      <c r="C650" s="223"/>
      <c r="D650" s="226"/>
      <c r="E650" s="226"/>
      <c r="F650" s="226"/>
      <c r="G650" s="263"/>
      <c r="H650" s="264"/>
      <c r="I650" s="221"/>
      <c r="J650" s="221"/>
      <c r="K650" s="221"/>
      <c r="L650" s="221"/>
      <c r="M650" s="221"/>
    </row>
    <row r="651" spans="1:13" ht="12.75" hidden="1">
      <c r="A651" s="230"/>
      <c r="B651" s="234"/>
      <c r="C651" s="224"/>
      <c r="D651" s="227"/>
      <c r="E651" s="227"/>
      <c r="F651" s="227"/>
      <c r="G651" s="261"/>
      <c r="H651" s="262"/>
      <c r="I651" s="190"/>
      <c r="J651" s="190"/>
      <c r="K651" s="190"/>
      <c r="L651" s="190"/>
      <c r="M651" s="190"/>
    </row>
    <row r="652" spans="1:13" ht="12.75">
      <c r="A652" s="19"/>
      <c r="B652" s="108" t="s">
        <v>103</v>
      </c>
      <c r="C652" s="146">
        <v>70</v>
      </c>
      <c r="D652" s="63">
        <v>4.05</v>
      </c>
      <c r="E652" s="63">
        <v>0.6</v>
      </c>
      <c r="F652" s="63">
        <v>21</v>
      </c>
      <c r="G652" s="191">
        <v>101.5</v>
      </c>
      <c r="H652" s="192"/>
      <c r="I652" s="63">
        <v>0.21</v>
      </c>
      <c r="J652" s="63"/>
      <c r="K652" s="63"/>
      <c r="L652" s="63">
        <v>3.7</v>
      </c>
      <c r="M652" s="63">
        <v>2.8</v>
      </c>
    </row>
    <row r="653" spans="1:13" ht="12.75">
      <c r="A653" s="181" t="s">
        <v>76</v>
      </c>
      <c r="B653" s="182"/>
      <c r="C653" s="183"/>
      <c r="D653" s="65">
        <f>SUM(D640:D652)</f>
        <v>12.11</v>
      </c>
      <c r="E653" s="65">
        <f>SUM(E640:E652)</f>
        <v>3.04</v>
      </c>
      <c r="F653" s="65">
        <f>SUM(F640:F652)</f>
        <v>70.95</v>
      </c>
      <c r="G653" s="228">
        <f>SUM(G640:H652)</f>
        <v>355.65999999999997</v>
      </c>
      <c r="H653" s="229"/>
      <c r="I653" s="66">
        <f>SUM(I640:I652)</f>
        <v>0.238</v>
      </c>
      <c r="J653" s="66">
        <f>SUM(J640:J652)</f>
        <v>0.22999999999999998</v>
      </c>
      <c r="K653" s="66">
        <f>SUM(K640:K652)</f>
        <v>0.09</v>
      </c>
      <c r="L653" s="66">
        <f>SUM(L640:L652)</f>
        <v>90.8</v>
      </c>
      <c r="M653" s="65">
        <f>SUM(M640:M652)</f>
        <v>4.9</v>
      </c>
    </row>
    <row r="654" spans="1:13" ht="12.75">
      <c r="A654" s="181" t="s">
        <v>77</v>
      </c>
      <c r="B654" s="182"/>
      <c r="C654" s="182"/>
      <c r="D654" s="26"/>
      <c r="E654" s="26"/>
      <c r="F654" s="26"/>
      <c r="G654" s="121">
        <v>0.2</v>
      </c>
      <c r="H654" s="38"/>
      <c r="I654" s="78"/>
      <c r="J654" s="78"/>
      <c r="K654" s="78"/>
      <c r="L654" s="78"/>
      <c r="M654" s="78"/>
    </row>
    <row r="655" spans="1:13" ht="12.75">
      <c r="A655" s="181" t="s">
        <v>35</v>
      </c>
      <c r="B655" s="182"/>
      <c r="C655" s="183"/>
      <c r="D655" s="124">
        <f>D602+D606+D630+D637+D653</f>
        <v>54.519999999999996</v>
      </c>
      <c r="E655" s="124">
        <f>E602+E606+E630+E637+E653</f>
        <v>43.36</v>
      </c>
      <c r="F655" s="124">
        <f>F602+F606+F630+F637+F653</f>
        <v>270.4</v>
      </c>
      <c r="G655" s="193">
        <f>G602+G606+G630+G637+G653</f>
        <v>1753.48</v>
      </c>
      <c r="H655" s="192"/>
      <c r="I655" s="70">
        <f>I602+I606+I630+I637+I653</f>
        <v>1.048</v>
      </c>
      <c r="J655" s="70">
        <f>J602+J606+J630+J637+J653</f>
        <v>36.25999999999999</v>
      </c>
      <c r="K655" s="70">
        <f>K602+K606+K630+K637+K653</f>
        <v>0.67</v>
      </c>
      <c r="L655" s="70">
        <f>L602+L606+L630+L637+L653</f>
        <v>603.92</v>
      </c>
      <c r="M655" s="69">
        <f>M602+M606+M630+M637+M653</f>
        <v>17.200000000000003</v>
      </c>
    </row>
    <row r="656" spans="1:13" ht="12.75">
      <c r="A656" s="71"/>
      <c r="B656" s="71"/>
      <c r="C656" s="71"/>
      <c r="D656" s="72"/>
      <c r="E656" s="72"/>
      <c r="F656" s="72"/>
      <c r="G656" s="72"/>
      <c r="H656" s="72"/>
      <c r="I656" s="72"/>
      <c r="J656" s="72"/>
      <c r="K656" s="72"/>
      <c r="L656" s="72"/>
      <c r="M656" s="72"/>
    </row>
    <row r="657" ht="15" customHeight="1"/>
    <row r="658" spans="1:13" ht="12.75">
      <c r="A658" s="305" t="s">
        <v>21</v>
      </c>
      <c r="B658" s="306"/>
      <c r="C658" s="192"/>
      <c r="D658" s="109">
        <f>D71+D105+D143+D218+D283+D357+D430+D505+D590+D655</f>
        <v>571.02</v>
      </c>
      <c r="E658" s="109">
        <f>E71+E105+E143+E218+E283+E357+E430+E505+E590+E655</f>
        <v>529.6600000000001</v>
      </c>
      <c r="F658" s="109">
        <f>F71+F105+F143+F218+F283+F357+F430+F505+F590+F655</f>
        <v>2371.42</v>
      </c>
      <c r="G658" s="303">
        <f>G71+G105+G143+G218+G283+G357+G430+G505+G590+G655</f>
        <v>17142.253</v>
      </c>
      <c r="H658" s="309"/>
      <c r="I658" s="109">
        <f>I71+I105+I143+I218+I283+I357+I430+I505+I590+I655</f>
        <v>11.927999999999997</v>
      </c>
      <c r="J658" s="109">
        <f>J71+J105+J143+J218+J283+J357+J430+J505+J590+J655</f>
        <v>572.8580000000001</v>
      </c>
      <c r="K658" s="109">
        <f>K71+K105+K143+K218+K283+K357+K430+K505+K590+K655</f>
        <v>9.484</v>
      </c>
      <c r="L658" s="109">
        <f>L71+L105+L143+L218+L283+L357+L430+L505+L590+L655</f>
        <v>5382.32</v>
      </c>
      <c r="M658" s="109">
        <f>M71+M105+M143+M218+M283+M357+M430+M505+M590+M655</f>
        <v>158.39</v>
      </c>
    </row>
    <row r="659" spans="1:13" ht="12.75">
      <c r="A659" s="305" t="s">
        <v>91</v>
      </c>
      <c r="B659" s="307"/>
      <c r="C659" s="308"/>
      <c r="D659" s="109">
        <f>D658/10</f>
        <v>57.102</v>
      </c>
      <c r="E659" s="109">
        <f>E658/10</f>
        <v>52.96600000000001</v>
      </c>
      <c r="F659" s="109">
        <f>F658/10</f>
        <v>237.142</v>
      </c>
      <c r="G659" s="303">
        <f>G658/10</f>
        <v>1714.2253</v>
      </c>
      <c r="H659" s="304"/>
      <c r="I659" s="109">
        <f>I658/10</f>
        <v>1.1927999999999996</v>
      </c>
      <c r="J659" s="109">
        <f>J658/10</f>
        <v>57.28580000000001</v>
      </c>
      <c r="K659" s="109">
        <f>K658/10</f>
        <v>0.9484</v>
      </c>
      <c r="L659" s="109">
        <f>L658/10</f>
        <v>538.232</v>
      </c>
      <c r="M659" s="109">
        <f>M658/10</f>
        <v>15.838999999999999</v>
      </c>
    </row>
    <row r="660" spans="1:13" ht="12.75">
      <c r="A660" s="305" t="s">
        <v>22</v>
      </c>
      <c r="B660" s="307"/>
      <c r="C660" s="308"/>
      <c r="D660" s="109">
        <f>D19+D77+D111+D155+D229+D298+D370+D445+D518+D602</f>
        <v>103.33</v>
      </c>
      <c r="E660" s="109">
        <f>E19+E77+E111+E155+E229+E298+E370+E445+E518+E602</f>
        <v>122.1</v>
      </c>
      <c r="F660" s="109">
        <f>F19+F77+F111+F155+F229+F298+F370+F445+F518+F602</f>
        <v>542.56</v>
      </c>
      <c r="G660" s="303">
        <f>G19+G77+G111+G155+G229+G298+G370+G445+G518+G602</f>
        <v>3679.3100000000004</v>
      </c>
      <c r="H660" s="304"/>
      <c r="I660" s="109">
        <f>I19+I77+I111+I155+I229+I298+I370+I445+I518+I602</f>
        <v>1.416</v>
      </c>
      <c r="J660" s="109">
        <f>J19+J77+J111+J155+J229+J298+J370+J445+J518+J602</f>
        <v>10.1</v>
      </c>
      <c r="K660" s="109">
        <f>K19+K77+K111+K155+K229+K298+K370+K445+K518+K602</f>
        <v>1.9499999999999997</v>
      </c>
      <c r="L660" s="109">
        <f>L19+L77+L111+L155+L229+L298+L370+L445+L518+L602</f>
        <v>1696.33</v>
      </c>
      <c r="M660" s="109">
        <f>M19+M77+M111+M155+M229+M298+M370+M445+M518+M602</f>
        <v>21.04</v>
      </c>
    </row>
    <row r="661" spans="1:13" ht="12.75">
      <c r="A661" s="305" t="s">
        <v>90</v>
      </c>
      <c r="B661" s="307"/>
      <c r="C661" s="308"/>
      <c r="D661" s="109">
        <f>D660/10</f>
        <v>10.333</v>
      </c>
      <c r="E661" s="109">
        <f>E660/10</f>
        <v>12.209999999999999</v>
      </c>
      <c r="F661" s="109">
        <f>F660/10</f>
        <v>54.25599999999999</v>
      </c>
      <c r="G661" s="303">
        <f>G660/10</f>
        <v>367.93100000000004</v>
      </c>
      <c r="H661" s="304"/>
      <c r="I661" s="109">
        <f>I660/10</f>
        <v>0.1416</v>
      </c>
      <c r="J661" s="109">
        <f>J660/10</f>
        <v>1.01</v>
      </c>
      <c r="K661" s="109">
        <f>K660/10</f>
        <v>0.19499999999999998</v>
      </c>
      <c r="L661" s="109">
        <f>L660/10</f>
        <v>169.63299999999998</v>
      </c>
      <c r="M661" s="109">
        <f>M660/10</f>
        <v>2.104</v>
      </c>
    </row>
    <row r="662" spans="1:13" ht="12.75">
      <c r="A662" s="305" t="s">
        <v>24</v>
      </c>
      <c r="B662" s="307"/>
      <c r="C662" s="308"/>
      <c r="D662" s="43"/>
      <c r="E662" s="43"/>
      <c r="F662" s="43"/>
      <c r="G662" s="301">
        <v>0.2</v>
      </c>
      <c r="H662" s="308"/>
      <c r="I662" s="43"/>
      <c r="J662" s="43"/>
      <c r="K662" s="43"/>
      <c r="L662" s="43"/>
      <c r="M662" s="43"/>
    </row>
    <row r="663" spans="1:13" ht="12.75">
      <c r="A663" s="305" t="s">
        <v>71</v>
      </c>
      <c r="B663" s="306"/>
      <c r="C663" s="192"/>
      <c r="D663" s="109">
        <f>D24+D82+D115+D161+D233+D302+D376+D450+D523+D606</f>
        <v>121.05999999999999</v>
      </c>
      <c r="E663" s="109">
        <f>E24+E82+E115+E161+E233+E302+E376+E450+E523+E606</f>
        <v>105.38</v>
      </c>
      <c r="F663" s="109">
        <f>F24+F82+F115+F161+F233+F302+F376+F450+F523+F606</f>
        <v>257.52000000000004</v>
      </c>
      <c r="G663" s="303">
        <f>G24+G82+G115+G161+G233+G302+G376+G450+G523+G606</f>
        <v>891.26</v>
      </c>
      <c r="H663" s="304"/>
      <c r="I663" s="109">
        <f>I24+I82+I115+I161+I233+I302+I376+I450+I523+I606</f>
        <v>1.09</v>
      </c>
      <c r="J663" s="109">
        <f>J24+J82+J115+J161+J233+J302+J376+J450+J523+J606</f>
        <v>235.63</v>
      </c>
      <c r="K663" s="109">
        <f>K24+K82+K115+K161+K233+K302+K376+K450+K523+K606</f>
        <v>2.339999999999999</v>
      </c>
      <c r="L663" s="109">
        <f>L24+L82+L115+L161+L233+L302+L376+L450+L523+L606</f>
        <v>225.32999999999998</v>
      </c>
      <c r="M663" s="109">
        <f>M24+M82+M115+M161+M233+M302+M376+M450+M523+M606</f>
        <v>13.059999999999999</v>
      </c>
    </row>
    <row r="664" spans="1:13" ht="12.75">
      <c r="A664" s="305" t="s">
        <v>72</v>
      </c>
      <c r="B664" s="306"/>
      <c r="C664" s="192"/>
      <c r="D664" s="109">
        <f>D663/10</f>
        <v>12.105999999999998</v>
      </c>
      <c r="E664" s="109">
        <f>E663/10</f>
        <v>10.538</v>
      </c>
      <c r="F664" s="109">
        <f>F663/10</f>
        <v>25.752000000000002</v>
      </c>
      <c r="G664" s="303">
        <f>G663/10</f>
        <v>89.126</v>
      </c>
      <c r="H664" s="304"/>
      <c r="I664" s="109">
        <f>I663/10</f>
        <v>0.10900000000000001</v>
      </c>
      <c r="J664" s="109">
        <f>J663/10</f>
        <v>23.563</v>
      </c>
      <c r="K664" s="109">
        <f>K663/10</f>
        <v>0.2339999999999999</v>
      </c>
      <c r="L664" s="109">
        <f>L663/10</f>
        <v>22.532999999999998</v>
      </c>
      <c r="M664" s="109">
        <f>M663/10</f>
        <v>1.3059999999999998</v>
      </c>
    </row>
    <row r="665" spans="1:13" ht="12.75">
      <c r="A665" s="305" t="s">
        <v>39</v>
      </c>
      <c r="B665" s="306"/>
      <c r="C665" s="192"/>
      <c r="D665" s="43"/>
      <c r="E665" s="43"/>
      <c r="F665" s="43"/>
      <c r="G665" s="301">
        <v>0.047</v>
      </c>
      <c r="H665" s="192"/>
      <c r="I665" s="43"/>
      <c r="J665" s="43"/>
      <c r="K665" s="43"/>
      <c r="L665" s="43"/>
      <c r="M665" s="43"/>
    </row>
    <row r="666" spans="1:13" ht="12.75">
      <c r="A666" s="305" t="s">
        <v>23</v>
      </c>
      <c r="B666" s="307"/>
      <c r="C666" s="308"/>
      <c r="D666" s="109">
        <f>D51+D92+D126+D190+D258+D329+D394+D474+D555+D630</f>
        <v>233.24</v>
      </c>
      <c r="E666" s="109">
        <f>E51+E92+E126+E190+E258+E329+E394+E474+E555+E630</f>
        <v>217.79</v>
      </c>
      <c r="F666" s="109">
        <f>F51+F92+F126+F190+F258+F329+F394+F474+F555+F630</f>
        <v>833.2599999999998</v>
      </c>
      <c r="G666" s="303">
        <f>G51+G92+G126+G190+G258+G329+G394+G474+G555+G630</f>
        <v>6153.719999999999</v>
      </c>
      <c r="H666" s="304"/>
      <c r="I666" s="109">
        <f>I51+I92+I126+I190+I258+I329+I394+I474+I555+I630</f>
        <v>5.660000000000001</v>
      </c>
      <c r="J666" s="109">
        <f>J51+J92+J126+J190+J258+J329+J394+J474+J555+J630</f>
        <v>216.04000000000002</v>
      </c>
      <c r="K666" s="109">
        <f>K51+K92+K126+K190+K258+K329+K394+K474+K555+K630</f>
        <v>1.9540000000000002</v>
      </c>
      <c r="L666" s="109">
        <f>L51+L92+L126+L190+L258+L329+L394+L474+L555+L630</f>
        <v>1520.04</v>
      </c>
      <c r="M666" s="109">
        <f>M51+M92+M126+M190+M258+M329+M394+M474+M555+M630</f>
        <v>85.50999999999999</v>
      </c>
    </row>
    <row r="667" spans="1:13" ht="12.75">
      <c r="A667" s="305" t="s">
        <v>89</v>
      </c>
      <c r="B667" s="307"/>
      <c r="C667" s="308"/>
      <c r="D667" s="109">
        <f>D666/10</f>
        <v>23.324</v>
      </c>
      <c r="E667" s="109">
        <f>E666/10</f>
        <v>21.779</v>
      </c>
      <c r="F667" s="109">
        <f>F666/10</f>
        <v>83.32599999999998</v>
      </c>
      <c r="G667" s="303">
        <f>G666/10</f>
        <v>615.372</v>
      </c>
      <c r="H667" s="304"/>
      <c r="I667" s="109">
        <f>I666/10</f>
        <v>0.5660000000000001</v>
      </c>
      <c r="J667" s="109">
        <f>J666/10</f>
        <v>21.604000000000003</v>
      </c>
      <c r="K667" s="109">
        <f>K666/10</f>
        <v>0.19540000000000002</v>
      </c>
      <c r="L667" s="109">
        <f>L666/10</f>
        <v>152.004</v>
      </c>
      <c r="M667" s="109">
        <f>M666/10</f>
        <v>8.550999999999998</v>
      </c>
    </row>
    <row r="668" spans="1:13" ht="12.75">
      <c r="A668" s="305" t="s">
        <v>25</v>
      </c>
      <c r="B668" s="307"/>
      <c r="C668" s="308"/>
      <c r="D668" s="43"/>
      <c r="E668" s="43"/>
      <c r="F668" s="43"/>
      <c r="G668" s="301">
        <v>0.35</v>
      </c>
      <c r="H668" s="302"/>
      <c r="I668" s="43"/>
      <c r="J668" s="43"/>
      <c r="K668" s="43"/>
      <c r="L668" s="43"/>
      <c r="M668" s="43"/>
    </row>
    <row r="669" spans="1:13" ht="12.75">
      <c r="A669" s="305" t="s">
        <v>73</v>
      </c>
      <c r="B669" s="307"/>
      <c r="C669" s="308"/>
      <c r="D669" s="109">
        <f>D60+D97+D135+D203+D268+D342+D411+D487+D570+D637</f>
        <v>86.17</v>
      </c>
      <c r="E669" s="109">
        <f>E60+E97+E135+E203+E268+E342+E411+E487+E570+E637</f>
        <v>79</v>
      </c>
      <c r="F669" s="109">
        <f>F60+F97+F135+F203+F268+F342+F411+F487+F570+F637</f>
        <v>397.40999999999997</v>
      </c>
      <c r="G669" s="303">
        <f>G60+G97+G135+G203+G268+G342+G411+G487+G570+G637</f>
        <v>2629.9</v>
      </c>
      <c r="H669" s="304"/>
      <c r="I669" s="109">
        <f>I60+I97+I135+I203+I268+I342+I411+I487+I570+I637</f>
        <v>1.01</v>
      </c>
      <c r="J669" s="109">
        <f>J60+J97+J135+J203+J268+J342+J411+J487+J570+J637</f>
        <v>28.310000000000002</v>
      </c>
      <c r="K669" s="109">
        <f>K60+K97+K135+K203+K268+K342+K411+K487+K570+K637</f>
        <v>2.1500000000000004</v>
      </c>
      <c r="L669" s="109">
        <f>L60+L97+L135+L203+L268+L342+L411+L487+L570+L637</f>
        <v>1999.08</v>
      </c>
      <c r="M669" s="109">
        <f>M60+M97+M135+M203+M268+M342+M411+M487+M570+M637</f>
        <v>15.310000000000002</v>
      </c>
    </row>
    <row r="670" spans="1:13" ht="12.75">
      <c r="A670" s="305" t="s">
        <v>88</v>
      </c>
      <c r="B670" s="307"/>
      <c r="C670" s="308"/>
      <c r="D670" s="109">
        <f>D669/10</f>
        <v>8.617</v>
      </c>
      <c r="E670" s="109">
        <f>E669/10</f>
        <v>7.9</v>
      </c>
      <c r="F670" s="109">
        <f>F669/10</f>
        <v>39.741</v>
      </c>
      <c r="G670" s="303">
        <f>G669/10</f>
        <v>262.99</v>
      </c>
      <c r="H670" s="304"/>
      <c r="I670" s="109">
        <f>I669/10</f>
        <v>0.101</v>
      </c>
      <c r="J670" s="109">
        <f>J669/10</f>
        <v>2.8310000000000004</v>
      </c>
      <c r="K670" s="109">
        <f>K669/10</f>
        <v>0.21500000000000002</v>
      </c>
      <c r="L670" s="109">
        <f>L669/10</f>
        <v>199.908</v>
      </c>
      <c r="M670" s="109">
        <f>M669/10</f>
        <v>1.5310000000000001</v>
      </c>
    </row>
    <row r="671" spans="1:13" ht="12.75">
      <c r="A671" s="305" t="s">
        <v>74</v>
      </c>
      <c r="B671" s="307"/>
      <c r="C671" s="308"/>
      <c r="D671" s="43"/>
      <c r="E671" s="43"/>
      <c r="F671" s="43"/>
      <c r="G671" s="301">
        <v>0.15</v>
      </c>
      <c r="H671" s="302"/>
      <c r="I671" s="43"/>
      <c r="J671" s="43"/>
      <c r="K671" s="43"/>
      <c r="L671" s="43"/>
      <c r="M671" s="43"/>
    </row>
    <row r="672" spans="1:13" ht="12.75">
      <c r="A672" s="305" t="s">
        <v>86</v>
      </c>
      <c r="B672" s="307"/>
      <c r="C672" s="308"/>
      <c r="D672" s="109">
        <f>D69+D103+D141+D216+D281+D355+D428+D503+D588+D653</f>
        <v>111.24</v>
      </c>
      <c r="E672" s="109">
        <f>E69+E103+E141+E216+E281+E355+E428+E503+E588+E653</f>
        <v>80.16000000000001</v>
      </c>
      <c r="F672" s="109">
        <f>F69+F103+F141+F216+F281+F355+F428+F503+F588+F653</f>
        <v>665.64</v>
      </c>
      <c r="G672" s="303">
        <f>G69+G103+G141+G216+G281+G355+G428+G503+G588+G653</f>
        <v>3788.0629999999996</v>
      </c>
      <c r="H672" s="304"/>
      <c r="I672" s="109">
        <f>I69+I103+I141+I216+I281+I355+I428+I503+I588+I653</f>
        <v>4.228</v>
      </c>
      <c r="J672" s="109">
        <f>J69+J103+J141+J216+J281+J355+J428+J503+J588+J653</f>
        <v>130.608</v>
      </c>
      <c r="K672" s="109">
        <f>K69+K103+K141+K216+K281+K355+K428+K503+K588+K653</f>
        <v>2.3</v>
      </c>
      <c r="L672" s="109">
        <f>L69+L103+L141+L216+L281+L355+L428+L503+L588+L653</f>
        <v>845.62</v>
      </c>
      <c r="M672" s="109">
        <f>M69+M103+M141+M216+M281+M355+M428+M503+M588+M653</f>
        <v>46.76</v>
      </c>
    </row>
    <row r="673" spans="1:13" ht="13.5" customHeight="1">
      <c r="A673" s="305" t="s">
        <v>87</v>
      </c>
      <c r="B673" s="307"/>
      <c r="C673" s="308"/>
      <c r="D673" s="109">
        <f>D672/10</f>
        <v>11.123999999999999</v>
      </c>
      <c r="E673" s="109">
        <f>E672/10</f>
        <v>8.016000000000002</v>
      </c>
      <c r="F673" s="109">
        <f>F672/10</f>
        <v>66.564</v>
      </c>
      <c r="G673" s="303">
        <f>G672/10</f>
        <v>378.80629999999996</v>
      </c>
      <c r="H673" s="192"/>
      <c r="I673" s="109">
        <f>I672/10</f>
        <v>0.42279999999999995</v>
      </c>
      <c r="J673" s="109">
        <f>J672/10</f>
        <v>13.0608</v>
      </c>
      <c r="K673" s="109">
        <f>K672/10</f>
        <v>0.22999999999999998</v>
      </c>
      <c r="L673" s="109">
        <f>L672/10</f>
        <v>84.562</v>
      </c>
      <c r="M673" s="109">
        <f>M672/10</f>
        <v>4.676</v>
      </c>
    </row>
    <row r="674" spans="1:13" ht="12.75">
      <c r="A674" s="305" t="s">
        <v>85</v>
      </c>
      <c r="B674" s="307"/>
      <c r="C674" s="308"/>
      <c r="D674" s="43"/>
      <c r="E674" s="43"/>
      <c r="F674" s="43"/>
      <c r="G674" s="301">
        <v>0.2</v>
      </c>
      <c r="H674" s="302"/>
      <c r="I674" s="43"/>
      <c r="J674" s="43"/>
      <c r="K674" s="43"/>
      <c r="L674" s="43"/>
      <c r="M674" s="43"/>
    </row>
    <row r="675" spans="1:13" ht="12.75">
      <c r="A675" s="110"/>
      <c r="B675" s="110"/>
      <c r="C675" s="110"/>
      <c r="D675" s="110"/>
      <c r="E675" s="110"/>
      <c r="F675" s="110"/>
      <c r="G675" s="110"/>
      <c r="H675" s="110"/>
      <c r="I675" s="110"/>
      <c r="J675" s="110"/>
      <c r="K675" s="110"/>
      <c r="L675" s="110"/>
      <c r="M675" s="110"/>
    </row>
    <row r="676" spans="1:13" ht="12.75">
      <c r="A676" s="110"/>
      <c r="B676" s="110"/>
      <c r="C676" s="110"/>
      <c r="D676" s="110"/>
      <c r="E676" s="110"/>
      <c r="F676" s="110"/>
      <c r="G676" s="110"/>
      <c r="H676" s="110"/>
      <c r="I676" s="110"/>
      <c r="J676" s="110"/>
      <c r="K676" s="110"/>
      <c r="L676" s="110"/>
      <c r="M676" s="110"/>
    </row>
  </sheetData>
  <sheetProtection/>
  <mergeCells count="1339">
    <mergeCell ref="G326:H326"/>
    <mergeCell ref="G352:H352"/>
    <mergeCell ref="A373:A375"/>
    <mergeCell ref="B373:B375"/>
    <mergeCell ref="B548:B552"/>
    <mergeCell ref="A672:C672"/>
    <mergeCell ref="G672:H672"/>
    <mergeCell ref="G652:H652"/>
    <mergeCell ref="A588:C588"/>
    <mergeCell ref="G588:H588"/>
    <mergeCell ref="A589:C589"/>
    <mergeCell ref="D583:D585"/>
    <mergeCell ref="A674:C674"/>
    <mergeCell ref="G674:H674"/>
    <mergeCell ref="A673:C673"/>
    <mergeCell ref="G673:H673"/>
    <mergeCell ref="A653:C653"/>
    <mergeCell ref="G653:H653"/>
    <mergeCell ref="A654:C654"/>
    <mergeCell ref="A655:C655"/>
    <mergeCell ref="G655:H655"/>
    <mergeCell ref="A671:C671"/>
    <mergeCell ref="K649:K651"/>
    <mergeCell ref="G649:H651"/>
    <mergeCell ref="I649:I651"/>
    <mergeCell ref="J649:J651"/>
    <mergeCell ref="G671:H671"/>
    <mergeCell ref="A669:C669"/>
    <mergeCell ref="G669:H669"/>
    <mergeCell ref="A670:C670"/>
    <mergeCell ref="L649:L651"/>
    <mergeCell ref="M649:M651"/>
    <mergeCell ref="M640:M648"/>
    <mergeCell ref="A649:A651"/>
    <mergeCell ref="B649:B651"/>
    <mergeCell ref="C649:C651"/>
    <mergeCell ref="D649:D651"/>
    <mergeCell ref="E649:E651"/>
    <mergeCell ref="F649:F651"/>
    <mergeCell ref="I640:I648"/>
    <mergeCell ref="J640:J648"/>
    <mergeCell ref="K640:K648"/>
    <mergeCell ref="L640:L648"/>
    <mergeCell ref="C639:G639"/>
    <mergeCell ref="A640:A648"/>
    <mergeCell ref="B640:B648"/>
    <mergeCell ref="C640:C648"/>
    <mergeCell ref="D640:D648"/>
    <mergeCell ref="E640:E648"/>
    <mergeCell ref="F640:F648"/>
    <mergeCell ref="G640:H648"/>
    <mergeCell ref="A590:C590"/>
    <mergeCell ref="G590:H590"/>
    <mergeCell ref="E633:E635"/>
    <mergeCell ref="G630:H630"/>
    <mergeCell ref="G606:H606"/>
    <mergeCell ref="C598:C599"/>
    <mergeCell ref="D598:D599"/>
    <mergeCell ref="E598:E599"/>
    <mergeCell ref="F598:F599"/>
    <mergeCell ref="A583:A585"/>
    <mergeCell ref="B633:B635"/>
    <mergeCell ref="G586:H586"/>
    <mergeCell ref="D633:D635"/>
    <mergeCell ref="G587:H587"/>
    <mergeCell ref="I573:I582"/>
    <mergeCell ref="I633:I635"/>
    <mergeCell ref="G628:H628"/>
    <mergeCell ref="G627:H627"/>
    <mergeCell ref="B606:C606"/>
    <mergeCell ref="M583:M585"/>
    <mergeCell ref="E583:E585"/>
    <mergeCell ref="F583:F585"/>
    <mergeCell ref="G583:H585"/>
    <mergeCell ref="I583:I585"/>
    <mergeCell ref="L583:L585"/>
    <mergeCell ref="M573:M582"/>
    <mergeCell ref="M414:M421"/>
    <mergeCell ref="C572:G572"/>
    <mergeCell ref="A573:A582"/>
    <mergeCell ref="B573:B582"/>
    <mergeCell ref="C573:C582"/>
    <mergeCell ref="D573:D582"/>
    <mergeCell ref="E573:E582"/>
    <mergeCell ref="F573:F582"/>
    <mergeCell ref="G426:H426"/>
    <mergeCell ref="B414:B421"/>
    <mergeCell ref="C414:C421"/>
    <mergeCell ref="D414:D421"/>
    <mergeCell ref="G430:H430"/>
    <mergeCell ref="G428:H428"/>
    <mergeCell ref="E414:E421"/>
    <mergeCell ref="F414:F421"/>
    <mergeCell ref="G414:H421"/>
    <mergeCell ref="E422:E425"/>
    <mergeCell ref="C422:C425"/>
    <mergeCell ref="J511:J514"/>
    <mergeCell ref="J507:J510"/>
    <mergeCell ref="M442:M444"/>
    <mergeCell ref="M515:M517"/>
    <mergeCell ref="J515:J517"/>
    <mergeCell ref="L515:L517"/>
    <mergeCell ref="L461:L464"/>
    <mergeCell ref="K511:K514"/>
    <mergeCell ref="M511:M514"/>
    <mergeCell ref="J477:J485"/>
    <mergeCell ref="K414:K421"/>
    <mergeCell ref="F422:F425"/>
    <mergeCell ref="G442:H444"/>
    <mergeCell ref="I442:I444"/>
    <mergeCell ref="J433:J437"/>
    <mergeCell ref="F438:F441"/>
    <mergeCell ref="F442:F444"/>
    <mergeCell ref="J442:J444"/>
    <mergeCell ref="J438:J441"/>
    <mergeCell ref="I433:I437"/>
    <mergeCell ref="A430:C430"/>
    <mergeCell ref="A414:A421"/>
    <mergeCell ref="A433:A437"/>
    <mergeCell ref="K438:K441"/>
    <mergeCell ref="J406:J410"/>
    <mergeCell ref="K406:K410"/>
    <mergeCell ref="D433:D437"/>
    <mergeCell ref="E433:E437"/>
    <mergeCell ref="K433:K437"/>
    <mergeCell ref="J414:J421"/>
    <mergeCell ref="J145:J149"/>
    <mergeCell ref="F406:F410"/>
    <mergeCell ref="D367:D369"/>
    <mergeCell ref="E438:E441"/>
    <mergeCell ref="D438:D441"/>
    <mergeCell ref="A412:C412"/>
    <mergeCell ref="A438:A441"/>
    <mergeCell ref="B438:B441"/>
    <mergeCell ref="C438:C441"/>
    <mergeCell ref="A429:C429"/>
    <mergeCell ref="J236:J238"/>
    <mergeCell ref="K227:K228"/>
    <mergeCell ref="I193:I201"/>
    <mergeCell ref="J193:J201"/>
    <mergeCell ref="I220:I222"/>
    <mergeCell ref="K220:K222"/>
    <mergeCell ref="K213:K214"/>
    <mergeCell ref="J223:J226"/>
    <mergeCell ref="I213:I214"/>
    <mergeCell ref="E227:E228"/>
    <mergeCell ref="E236:E238"/>
    <mergeCell ref="F236:F238"/>
    <mergeCell ref="F227:F228"/>
    <mergeCell ref="E365:E366"/>
    <mergeCell ref="E317:E321"/>
    <mergeCell ref="F261:F264"/>
    <mergeCell ref="F360:F364"/>
    <mergeCell ref="F248:F251"/>
    <mergeCell ref="C331:G331"/>
    <mergeCell ref="G670:H670"/>
    <mergeCell ref="A19:C19"/>
    <mergeCell ref="A25:C25"/>
    <mergeCell ref="A52:C52"/>
    <mergeCell ref="C43:C45"/>
    <mergeCell ref="A20:C20"/>
    <mergeCell ref="B24:C24"/>
    <mergeCell ref="A27:A29"/>
    <mergeCell ref="B39:B42"/>
    <mergeCell ref="C39:C42"/>
    <mergeCell ref="A127:C127"/>
    <mergeCell ref="A46:A48"/>
    <mergeCell ref="B46:B48"/>
    <mergeCell ref="A54:A58"/>
    <mergeCell ref="A51:C51"/>
    <mergeCell ref="C27:C29"/>
    <mergeCell ref="C30:C38"/>
    <mergeCell ref="A104:C104"/>
    <mergeCell ref="A105:C105"/>
    <mergeCell ref="A388:A390"/>
    <mergeCell ref="A488:C488"/>
    <mergeCell ref="A511:A514"/>
    <mergeCell ref="A367:A369"/>
    <mergeCell ref="B367:B369"/>
    <mergeCell ref="A428:C428"/>
    <mergeCell ref="B433:B437"/>
    <mergeCell ref="C367:C369"/>
    <mergeCell ref="C433:C437"/>
    <mergeCell ref="A465:A470"/>
    <mergeCell ref="C507:C510"/>
    <mergeCell ref="C477:C485"/>
    <mergeCell ref="M633:M635"/>
    <mergeCell ref="L633:L635"/>
    <mergeCell ref="A555:C555"/>
    <mergeCell ref="A556:C556"/>
    <mergeCell ref="C632:G632"/>
    <mergeCell ref="B511:B514"/>
    <mergeCell ref="A633:A635"/>
    <mergeCell ref="K515:K517"/>
    <mergeCell ref="K609:K610"/>
    <mergeCell ref="G629:H629"/>
    <mergeCell ref="J633:J635"/>
    <mergeCell ref="K633:K635"/>
    <mergeCell ref="J622:J626"/>
    <mergeCell ref="E609:E610"/>
    <mergeCell ref="F609:F610"/>
    <mergeCell ref="G609:H610"/>
    <mergeCell ref="G619:H621"/>
    <mergeCell ref="I619:I621"/>
    <mergeCell ref="B507:B510"/>
    <mergeCell ref="A395:C395"/>
    <mergeCell ref="A524:C524"/>
    <mergeCell ref="A518:C518"/>
    <mergeCell ref="A487:C487"/>
    <mergeCell ref="A519:C519"/>
    <mergeCell ref="A474:C474"/>
    <mergeCell ref="B465:B470"/>
    <mergeCell ref="C511:C514"/>
    <mergeCell ref="B477:B485"/>
    <mergeCell ref="K558:K565"/>
    <mergeCell ref="L558:L565"/>
    <mergeCell ref="J592:J597"/>
    <mergeCell ref="K592:K597"/>
    <mergeCell ref="L592:L597"/>
    <mergeCell ref="L573:L582"/>
    <mergeCell ref="J573:J582"/>
    <mergeCell ref="K573:K582"/>
    <mergeCell ref="J583:J585"/>
    <mergeCell ref="K583:K585"/>
    <mergeCell ref="L598:L599"/>
    <mergeCell ref="M548:M552"/>
    <mergeCell ref="G548:H552"/>
    <mergeCell ref="I548:I552"/>
    <mergeCell ref="J548:J552"/>
    <mergeCell ref="K548:K552"/>
    <mergeCell ref="G555:H555"/>
    <mergeCell ref="G554:H554"/>
    <mergeCell ref="G558:H565"/>
    <mergeCell ref="L548:L552"/>
    <mergeCell ref="E526:E528"/>
    <mergeCell ref="D536:D539"/>
    <mergeCell ref="G600:H601"/>
    <mergeCell ref="F536:F539"/>
    <mergeCell ref="G536:H539"/>
    <mergeCell ref="E536:E539"/>
    <mergeCell ref="C557:G557"/>
    <mergeCell ref="E558:E565"/>
    <mergeCell ref="F548:F552"/>
    <mergeCell ref="G573:H582"/>
    <mergeCell ref="M526:M528"/>
    <mergeCell ref="G522:H522"/>
    <mergeCell ref="B523:C523"/>
    <mergeCell ref="G523:H523"/>
    <mergeCell ref="K526:K528"/>
    <mergeCell ref="F526:F528"/>
    <mergeCell ref="G526:H528"/>
    <mergeCell ref="I526:I528"/>
    <mergeCell ref="C526:C528"/>
    <mergeCell ref="D526:D528"/>
    <mergeCell ref="K540:K547"/>
    <mergeCell ref="M540:M547"/>
    <mergeCell ref="D540:D547"/>
    <mergeCell ref="M529:M535"/>
    <mergeCell ref="I529:I535"/>
    <mergeCell ref="J529:J535"/>
    <mergeCell ref="K529:K535"/>
    <mergeCell ref="L529:L535"/>
    <mergeCell ref="I540:I547"/>
    <mergeCell ref="M536:M539"/>
    <mergeCell ref="B526:B528"/>
    <mergeCell ref="J536:J539"/>
    <mergeCell ref="L540:L547"/>
    <mergeCell ref="J526:J528"/>
    <mergeCell ref="L526:L528"/>
    <mergeCell ref="A540:A547"/>
    <mergeCell ref="B540:B547"/>
    <mergeCell ref="B536:B539"/>
    <mergeCell ref="C536:C539"/>
    <mergeCell ref="C540:C547"/>
    <mergeCell ref="J540:J547"/>
    <mergeCell ref="A548:A552"/>
    <mergeCell ref="C548:C552"/>
    <mergeCell ref="D548:D552"/>
    <mergeCell ref="E548:E552"/>
    <mergeCell ref="D529:D535"/>
    <mergeCell ref="E529:E535"/>
    <mergeCell ref="A536:A539"/>
    <mergeCell ref="I536:I539"/>
    <mergeCell ref="K536:K539"/>
    <mergeCell ref="L536:L539"/>
    <mergeCell ref="E507:E510"/>
    <mergeCell ref="F507:F510"/>
    <mergeCell ref="G507:H510"/>
    <mergeCell ref="G511:H514"/>
    <mergeCell ref="E511:E514"/>
    <mergeCell ref="G515:H517"/>
    <mergeCell ref="F511:F514"/>
    <mergeCell ref="F529:F535"/>
    <mergeCell ref="D511:D514"/>
    <mergeCell ref="D507:D510"/>
    <mergeCell ref="A529:A535"/>
    <mergeCell ref="B529:B535"/>
    <mergeCell ref="C529:C535"/>
    <mergeCell ref="C525:G525"/>
    <mergeCell ref="A526:A528"/>
    <mergeCell ref="E515:E517"/>
    <mergeCell ref="F515:F517"/>
    <mergeCell ref="G518:H518"/>
    <mergeCell ref="A490:A497"/>
    <mergeCell ref="B490:B497"/>
    <mergeCell ref="G490:H497"/>
    <mergeCell ref="K477:K485"/>
    <mergeCell ref="L477:L485"/>
    <mergeCell ref="A475:C475"/>
    <mergeCell ref="I490:I497"/>
    <mergeCell ref="I477:I485"/>
    <mergeCell ref="E490:E497"/>
    <mergeCell ref="F490:F497"/>
    <mergeCell ref="A507:A510"/>
    <mergeCell ref="M507:M510"/>
    <mergeCell ref="F477:F485"/>
    <mergeCell ref="D477:D485"/>
    <mergeCell ref="E477:E485"/>
    <mergeCell ref="C490:C497"/>
    <mergeCell ref="D490:D497"/>
    <mergeCell ref="B498:B501"/>
    <mergeCell ref="G486:H486"/>
    <mergeCell ref="G477:H485"/>
    <mergeCell ref="M465:M470"/>
    <mergeCell ref="G465:H470"/>
    <mergeCell ref="I465:I470"/>
    <mergeCell ref="J465:J470"/>
    <mergeCell ref="K465:K470"/>
    <mergeCell ref="M498:M501"/>
    <mergeCell ref="G498:H501"/>
    <mergeCell ref="G487:H487"/>
    <mergeCell ref="C476:G476"/>
    <mergeCell ref="C465:C470"/>
    <mergeCell ref="M461:M464"/>
    <mergeCell ref="G472:H472"/>
    <mergeCell ref="G473:H473"/>
    <mergeCell ref="G474:H474"/>
    <mergeCell ref="E461:E464"/>
    <mergeCell ref="F461:F464"/>
    <mergeCell ref="L465:L470"/>
    <mergeCell ref="G461:H464"/>
    <mergeCell ref="I461:I464"/>
    <mergeCell ref="G471:H471"/>
    <mergeCell ref="D465:D470"/>
    <mergeCell ref="E465:E470"/>
    <mergeCell ref="F465:F470"/>
    <mergeCell ref="J461:J464"/>
    <mergeCell ref="K461:K464"/>
    <mergeCell ref="I454:I460"/>
    <mergeCell ref="J454:J460"/>
    <mergeCell ref="A461:A464"/>
    <mergeCell ref="B461:B464"/>
    <mergeCell ref="C461:C464"/>
    <mergeCell ref="D461:D464"/>
    <mergeCell ref="B454:B460"/>
    <mergeCell ref="C454:C460"/>
    <mergeCell ref="D454:D460"/>
    <mergeCell ref="A451:C451"/>
    <mergeCell ref="A454:A460"/>
    <mergeCell ref="A442:A444"/>
    <mergeCell ref="C442:C444"/>
    <mergeCell ref="G449:H449"/>
    <mergeCell ref="A446:C446"/>
    <mergeCell ref="A445:C445"/>
    <mergeCell ref="G445:H445"/>
    <mergeCell ref="E442:E444"/>
    <mergeCell ref="B442:B444"/>
    <mergeCell ref="D442:D444"/>
    <mergeCell ref="B450:C450"/>
    <mergeCell ref="M27:M29"/>
    <mergeCell ref="G77:H77"/>
    <mergeCell ref="L46:L48"/>
    <mergeCell ref="K54:K58"/>
    <mergeCell ref="G74:H74"/>
    <mergeCell ref="B54:B58"/>
    <mergeCell ref="C54:C58"/>
    <mergeCell ref="G60:H60"/>
    <mergeCell ref="J27:J29"/>
    <mergeCell ref="A126:C126"/>
    <mergeCell ref="A98:C98"/>
    <mergeCell ref="A97:C97"/>
    <mergeCell ref="A70:C70"/>
    <mergeCell ref="A71:C71"/>
    <mergeCell ref="A65:A67"/>
    <mergeCell ref="A112:C112"/>
    <mergeCell ref="G123:H123"/>
    <mergeCell ref="G27:H29"/>
    <mergeCell ref="I46:I48"/>
    <mergeCell ref="I30:I38"/>
    <mergeCell ref="I43:I45"/>
    <mergeCell ref="I39:I42"/>
    <mergeCell ref="G39:H42"/>
    <mergeCell ref="G30:H38"/>
    <mergeCell ref="I27:I29"/>
    <mergeCell ref="K39:K42"/>
    <mergeCell ref="E271:E276"/>
    <mergeCell ref="G85:H85"/>
    <mergeCell ref="G88:H88"/>
    <mergeCell ref="G193:H201"/>
    <mergeCell ref="G189:H189"/>
    <mergeCell ref="G187:H187"/>
    <mergeCell ref="G190:H190"/>
    <mergeCell ref="F145:F149"/>
    <mergeCell ref="G49:H49"/>
    <mergeCell ref="L27:L29"/>
    <mergeCell ref="K27:K29"/>
    <mergeCell ref="J39:J42"/>
    <mergeCell ref="J184:J186"/>
    <mergeCell ref="G291:H294"/>
    <mergeCell ref="E223:E226"/>
    <mergeCell ref="G165:H170"/>
    <mergeCell ref="L165:L170"/>
    <mergeCell ref="J165:J170"/>
    <mergeCell ref="E121:E122"/>
    <mergeCell ref="M291:M294"/>
    <mergeCell ref="D332:D340"/>
    <mergeCell ref="L332:L340"/>
    <mergeCell ref="E286:E290"/>
    <mergeCell ref="F286:F290"/>
    <mergeCell ref="F291:F294"/>
    <mergeCell ref="J286:J290"/>
    <mergeCell ref="K286:K290"/>
    <mergeCell ref="J291:J294"/>
    <mergeCell ref="M332:M340"/>
    <mergeCell ref="J332:J340"/>
    <mergeCell ref="K171:K178"/>
    <mergeCell ref="J220:J222"/>
    <mergeCell ref="F220:F222"/>
    <mergeCell ref="G184:H186"/>
    <mergeCell ref="G202:H202"/>
    <mergeCell ref="G203:H203"/>
    <mergeCell ref="G188:H188"/>
    <mergeCell ref="F184:F186"/>
    <mergeCell ref="I291:I294"/>
    <mergeCell ref="E179:E183"/>
    <mergeCell ref="D184:D186"/>
    <mergeCell ref="D179:D183"/>
    <mergeCell ref="D171:D178"/>
    <mergeCell ref="I332:I340"/>
    <mergeCell ref="I239:I247"/>
    <mergeCell ref="I236:I238"/>
    <mergeCell ref="F322:F325"/>
    <mergeCell ref="G305:H308"/>
    <mergeCell ref="F223:F226"/>
    <mergeCell ref="M165:M170"/>
    <mergeCell ref="A165:A170"/>
    <mergeCell ref="B165:B170"/>
    <mergeCell ref="C165:C170"/>
    <mergeCell ref="D145:D149"/>
    <mergeCell ref="D165:D170"/>
    <mergeCell ref="F165:F170"/>
    <mergeCell ref="K145:K149"/>
    <mergeCell ref="L145:L149"/>
    <mergeCell ref="I150:I153"/>
    <mergeCell ref="J239:J247"/>
    <mergeCell ref="J227:J228"/>
    <mergeCell ref="G227:H228"/>
    <mergeCell ref="I227:I228"/>
    <mergeCell ref="E380:E387"/>
    <mergeCell ref="G379:H379"/>
    <mergeCell ref="E332:E340"/>
    <mergeCell ref="G370:H370"/>
    <mergeCell ref="E360:E364"/>
    <mergeCell ref="G342:H342"/>
    <mergeCell ref="G367:H369"/>
    <mergeCell ref="E345:E351"/>
    <mergeCell ref="G332:H340"/>
    <mergeCell ref="E367:E369"/>
    <mergeCell ref="G328:H328"/>
    <mergeCell ref="G298:H298"/>
    <mergeCell ref="F345:F351"/>
    <mergeCell ref="G345:H351"/>
    <mergeCell ref="G360:H364"/>
    <mergeCell ref="G317:H321"/>
    <mergeCell ref="G341:H341"/>
    <mergeCell ref="C344:G344"/>
    <mergeCell ref="B360:B364"/>
    <mergeCell ref="G286:H290"/>
    <mergeCell ref="D286:D290"/>
    <mergeCell ref="E309:E316"/>
    <mergeCell ref="D291:D294"/>
    <mergeCell ref="E291:E294"/>
    <mergeCell ref="D309:D316"/>
    <mergeCell ref="E305:E308"/>
    <mergeCell ref="G329:H329"/>
    <mergeCell ref="B365:B366"/>
    <mergeCell ref="A309:A316"/>
    <mergeCell ref="C291:C294"/>
    <mergeCell ref="A298:C298"/>
    <mergeCell ref="A299:C299"/>
    <mergeCell ref="A291:A294"/>
    <mergeCell ref="B291:B294"/>
    <mergeCell ref="B309:B316"/>
    <mergeCell ref="A305:A308"/>
    <mergeCell ref="K252:K253"/>
    <mergeCell ref="J261:J264"/>
    <mergeCell ref="M248:M251"/>
    <mergeCell ref="M252:M253"/>
    <mergeCell ref="K254:K255"/>
    <mergeCell ref="L254:L255"/>
    <mergeCell ref="J248:J251"/>
    <mergeCell ref="J252:J253"/>
    <mergeCell ref="L261:L264"/>
    <mergeCell ref="M261:M264"/>
    <mergeCell ref="D220:D222"/>
    <mergeCell ref="A162:C162"/>
    <mergeCell ref="I184:I186"/>
    <mergeCell ref="F179:F183"/>
    <mergeCell ref="K165:K170"/>
    <mergeCell ref="J179:J183"/>
    <mergeCell ref="I179:I183"/>
    <mergeCell ref="K193:K201"/>
    <mergeCell ref="E184:E186"/>
    <mergeCell ref="E165:E170"/>
    <mergeCell ref="I286:I290"/>
    <mergeCell ref="I254:I255"/>
    <mergeCell ref="E220:E222"/>
    <mergeCell ref="G220:H222"/>
    <mergeCell ref="G229:H229"/>
    <mergeCell ref="G232:H232"/>
    <mergeCell ref="G233:H233"/>
    <mergeCell ref="I223:I226"/>
    <mergeCell ref="G223:H226"/>
    <mergeCell ref="G257:H257"/>
    <mergeCell ref="M171:M178"/>
    <mergeCell ref="E171:E178"/>
    <mergeCell ref="L179:L183"/>
    <mergeCell ref="G179:H183"/>
    <mergeCell ref="L171:L178"/>
    <mergeCell ref="J171:J178"/>
    <mergeCell ref="F171:F178"/>
    <mergeCell ref="G171:H178"/>
    <mergeCell ref="K179:K183"/>
    <mergeCell ref="M179:M183"/>
    <mergeCell ref="M129:M133"/>
    <mergeCell ref="G82:H82"/>
    <mergeCell ref="M43:M45"/>
    <mergeCell ref="J43:J45"/>
    <mergeCell ref="K43:K45"/>
    <mergeCell ref="L54:L58"/>
    <mergeCell ref="L43:L45"/>
    <mergeCell ref="G43:H45"/>
    <mergeCell ref="G75:H75"/>
    <mergeCell ref="J65:J67"/>
    <mergeCell ref="M121:M122"/>
    <mergeCell ref="L121:L122"/>
    <mergeCell ref="L129:L133"/>
    <mergeCell ref="M46:M48"/>
    <mergeCell ref="K46:K48"/>
    <mergeCell ref="J54:J58"/>
    <mergeCell ref="J46:J48"/>
    <mergeCell ref="M54:M58"/>
    <mergeCell ref="L80:L81"/>
    <mergeCell ref="M80:M81"/>
    <mergeCell ref="E129:E133"/>
    <mergeCell ref="B115:C115"/>
    <mergeCell ref="A141:C141"/>
    <mergeCell ref="C150:C153"/>
    <mergeCell ref="L184:L186"/>
    <mergeCell ref="F129:F133"/>
    <mergeCell ref="B161:C161"/>
    <mergeCell ref="D150:D153"/>
    <mergeCell ref="A155:C155"/>
    <mergeCell ref="G155:H155"/>
    <mergeCell ref="G50:H50"/>
    <mergeCell ref="G51:H51"/>
    <mergeCell ref="G54:H58"/>
    <mergeCell ref="I54:I58"/>
    <mergeCell ref="K184:K186"/>
    <mergeCell ref="G135:H135"/>
    <mergeCell ref="G129:H133"/>
    <mergeCell ref="G65:H67"/>
    <mergeCell ref="K80:K81"/>
    <mergeCell ref="K65:K67"/>
    <mergeCell ref="G96:H96"/>
    <mergeCell ref="G126:H126"/>
    <mergeCell ref="G124:H124"/>
    <mergeCell ref="G125:H125"/>
    <mergeCell ref="G119:H119"/>
    <mergeCell ref="G120:H120"/>
    <mergeCell ref="G114:H114"/>
    <mergeCell ref="G115:H115"/>
    <mergeCell ref="G111:H111"/>
    <mergeCell ref="G121:H122"/>
    <mergeCell ref="A121:A122"/>
    <mergeCell ref="D121:D122"/>
    <mergeCell ref="D54:D58"/>
    <mergeCell ref="E54:E58"/>
    <mergeCell ref="A60:C60"/>
    <mergeCell ref="A150:A153"/>
    <mergeCell ref="A145:A149"/>
    <mergeCell ref="B150:B153"/>
    <mergeCell ref="A116:C116"/>
    <mergeCell ref="A111:C111"/>
    <mergeCell ref="F30:F38"/>
    <mergeCell ref="F27:F29"/>
    <mergeCell ref="F43:F45"/>
    <mergeCell ref="D43:D45"/>
    <mergeCell ref="E30:E38"/>
    <mergeCell ref="D30:D38"/>
    <mergeCell ref="D27:D29"/>
    <mergeCell ref="E43:E45"/>
    <mergeCell ref="D39:D42"/>
    <mergeCell ref="G24:H24"/>
    <mergeCell ref="F10:F14"/>
    <mergeCell ref="F15:F16"/>
    <mergeCell ref="D10:D14"/>
    <mergeCell ref="I10:I14"/>
    <mergeCell ref="I15:I16"/>
    <mergeCell ref="G10:H14"/>
    <mergeCell ref="E10:E14"/>
    <mergeCell ref="M10:M14"/>
    <mergeCell ref="J15:J16"/>
    <mergeCell ref="K15:K16"/>
    <mergeCell ref="L15:L16"/>
    <mergeCell ref="M15:M16"/>
    <mergeCell ref="J10:J14"/>
    <mergeCell ref="K10:K14"/>
    <mergeCell ref="L10:L14"/>
    <mergeCell ref="F65:F67"/>
    <mergeCell ref="F121:F122"/>
    <mergeCell ref="G76:H76"/>
    <mergeCell ref="C15:C16"/>
    <mergeCell ref="G59:H59"/>
    <mergeCell ref="E46:E48"/>
    <mergeCell ref="F46:F48"/>
    <mergeCell ref="G15:H16"/>
    <mergeCell ref="G46:H48"/>
    <mergeCell ref="D17:D18"/>
    <mergeCell ref="D46:D48"/>
    <mergeCell ref="D15:D16"/>
    <mergeCell ref="A15:A16"/>
    <mergeCell ref="A10:A14"/>
    <mergeCell ref="B10:B14"/>
    <mergeCell ref="C10:C14"/>
    <mergeCell ref="A43:A45"/>
    <mergeCell ref="B43:B45"/>
    <mergeCell ref="B30:B38"/>
    <mergeCell ref="A39:A42"/>
    <mergeCell ref="A30:A38"/>
    <mergeCell ref="B15:B16"/>
    <mergeCell ref="C46:C48"/>
    <mergeCell ref="A69:C69"/>
    <mergeCell ref="A61:C61"/>
    <mergeCell ref="B65:B67"/>
    <mergeCell ref="A22:A23"/>
    <mergeCell ref="K248:K251"/>
    <mergeCell ref="K239:K247"/>
    <mergeCell ref="M193:M201"/>
    <mergeCell ref="L223:L226"/>
    <mergeCell ref="M150:M153"/>
    <mergeCell ref="E15:E16"/>
    <mergeCell ref="M236:M238"/>
    <mergeCell ref="M220:M222"/>
    <mergeCell ref="L213:L214"/>
    <mergeCell ref="M213:M214"/>
    <mergeCell ref="M271:M276"/>
    <mergeCell ref="C145:C149"/>
    <mergeCell ref="E145:E149"/>
    <mergeCell ref="M184:M186"/>
    <mergeCell ref="G154:H154"/>
    <mergeCell ref="A93:C93"/>
    <mergeCell ref="L248:L251"/>
    <mergeCell ref="M265:M267"/>
    <mergeCell ref="M254:M255"/>
    <mergeCell ref="L193:L201"/>
    <mergeCell ref="A92:C92"/>
    <mergeCell ref="K223:K226"/>
    <mergeCell ref="L252:L253"/>
    <mergeCell ref="M239:M247"/>
    <mergeCell ref="M227:M228"/>
    <mergeCell ref="L227:L228"/>
    <mergeCell ref="M223:M226"/>
    <mergeCell ref="L236:L238"/>
    <mergeCell ref="L239:L247"/>
    <mergeCell ref="L220:L222"/>
    <mergeCell ref="L206:L212"/>
    <mergeCell ref="M206:M212"/>
    <mergeCell ref="F17:F18"/>
    <mergeCell ref="L17:L18"/>
    <mergeCell ref="K17:K18"/>
    <mergeCell ref="G17:H18"/>
    <mergeCell ref="I17:I18"/>
    <mergeCell ref="K206:K212"/>
    <mergeCell ref="G108:H108"/>
    <mergeCell ref="G109:H109"/>
    <mergeCell ref="G97:H97"/>
    <mergeCell ref="E27:E29"/>
    <mergeCell ref="M30:M38"/>
    <mergeCell ref="J30:J38"/>
    <mergeCell ref="A17:A18"/>
    <mergeCell ref="B17:B18"/>
    <mergeCell ref="E17:E18"/>
    <mergeCell ref="C17:C18"/>
    <mergeCell ref="J17:J18"/>
    <mergeCell ref="K30:K38"/>
    <mergeCell ref="L39:L42"/>
    <mergeCell ref="M39:M42"/>
    <mergeCell ref="E39:E42"/>
    <mergeCell ref="F39:F42"/>
    <mergeCell ref="G69:H69"/>
    <mergeCell ref="I65:I67"/>
    <mergeCell ref="L65:L67"/>
    <mergeCell ref="M65:M67"/>
    <mergeCell ref="G68:H68"/>
    <mergeCell ref="F54:F58"/>
    <mergeCell ref="G19:H19"/>
    <mergeCell ref="M17:M18"/>
    <mergeCell ref="K317:K321"/>
    <mergeCell ref="A223:A226"/>
    <mergeCell ref="B223:B226"/>
    <mergeCell ref="C223:C226"/>
    <mergeCell ref="D223:D226"/>
    <mergeCell ref="K236:K238"/>
    <mergeCell ref="G236:H238"/>
    <mergeCell ref="L30:L38"/>
    <mergeCell ref="L367:L369"/>
    <mergeCell ref="K360:K364"/>
    <mergeCell ref="J360:J364"/>
    <mergeCell ref="L360:L364"/>
    <mergeCell ref="I345:I351"/>
    <mergeCell ref="J345:J351"/>
    <mergeCell ref="K345:K351"/>
    <mergeCell ref="I365:I366"/>
    <mergeCell ref="J365:J366"/>
    <mergeCell ref="I380:I387"/>
    <mergeCell ref="K365:K366"/>
    <mergeCell ref="K373:K375"/>
    <mergeCell ref="J367:J369"/>
    <mergeCell ref="K367:K369"/>
    <mergeCell ref="I373:I375"/>
    <mergeCell ref="J373:J375"/>
    <mergeCell ref="I367:I369"/>
    <mergeCell ref="L373:L375"/>
    <mergeCell ref="F388:F390"/>
    <mergeCell ref="G388:H390"/>
    <mergeCell ref="F380:F387"/>
    <mergeCell ref="K380:K387"/>
    <mergeCell ref="I388:I390"/>
    <mergeCell ref="J380:J387"/>
    <mergeCell ref="G380:H387"/>
    <mergeCell ref="J388:J390"/>
    <mergeCell ref="L388:L390"/>
    <mergeCell ref="G393:H393"/>
    <mergeCell ref="E397:E405"/>
    <mergeCell ref="G391:H391"/>
    <mergeCell ref="A394:C394"/>
    <mergeCell ref="F397:F405"/>
    <mergeCell ref="G394:H394"/>
    <mergeCell ref="C396:G396"/>
    <mergeCell ref="I438:I441"/>
    <mergeCell ref="G411:H411"/>
    <mergeCell ref="I406:I410"/>
    <mergeCell ref="G438:H441"/>
    <mergeCell ref="I397:I405"/>
    <mergeCell ref="G397:H405"/>
    <mergeCell ref="G406:H410"/>
    <mergeCell ref="G427:H427"/>
    <mergeCell ref="I414:I421"/>
    <mergeCell ref="E454:E460"/>
    <mergeCell ref="F433:F437"/>
    <mergeCell ref="G433:H437"/>
    <mergeCell ref="F454:F460"/>
    <mergeCell ref="G454:H460"/>
    <mergeCell ref="G450:H450"/>
    <mergeCell ref="D515:D517"/>
    <mergeCell ref="L511:L514"/>
    <mergeCell ref="J490:J497"/>
    <mergeCell ref="J498:J501"/>
    <mergeCell ref="K507:K510"/>
    <mergeCell ref="L507:L510"/>
    <mergeCell ref="K498:K501"/>
    <mergeCell ref="I515:I517"/>
    <mergeCell ref="I511:I514"/>
    <mergeCell ref="G502:H502"/>
    <mergeCell ref="J397:J405"/>
    <mergeCell ref="C380:C387"/>
    <mergeCell ref="C378:G378"/>
    <mergeCell ref="G392:H392"/>
    <mergeCell ref="D388:D390"/>
    <mergeCell ref="B179:B183"/>
    <mergeCell ref="C248:C251"/>
    <mergeCell ref="A303:C303"/>
    <mergeCell ref="A360:A364"/>
    <mergeCell ref="C286:C290"/>
    <mergeCell ref="B286:B290"/>
    <mergeCell ref="G529:H535"/>
    <mergeCell ref="C332:C340"/>
    <mergeCell ref="A343:C343"/>
    <mergeCell ref="B388:B390"/>
    <mergeCell ref="A370:C370"/>
    <mergeCell ref="A371:C371"/>
    <mergeCell ref="A515:A517"/>
    <mergeCell ref="B515:B517"/>
    <mergeCell ref="C515:C517"/>
    <mergeCell ref="B380:B387"/>
    <mergeCell ref="C413:G413"/>
    <mergeCell ref="D406:D410"/>
    <mergeCell ref="C406:C410"/>
    <mergeCell ref="E388:E390"/>
    <mergeCell ref="C309:C316"/>
    <mergeCell ref="A329:C329"/>
    <mergeCell ref="B397:B405"/>
    <mergeCell ref="C397:C405"/>
    <mergeCell ref="D397:D405"/>
    <mergeCell ref="D380:D387"/>
    <mergeCell ref="B406:B410"/>
    <mergeCell ref="A411:C411"/>
    <mergeCell ref="A406:A410"/>
    <mergeCell ref="F373:F375"/>
    <mergeCell ref="E373:E375"/>
    <mergeCell ref="A377:C377"/>
    <mergeCell ref="C388:C390"/>
    <mergeCell ref="A380:A387"/>
    <mergeCell ref="E406:E410"/>
    <mergeCell ref="C360:C364"/>
    <mergeCell ref="A330:C330"/>
    <mergeCell ref="A322:A325"/>
    <mergeCell ref="D373:D375"/>
    <mergeCell ref="A357:C357"/>
    <mergeCell ref="A365:A366"/>
    <mergeCell ref="C365:C366"/>
    <mergeCell ref="D365:D366"/>
    <mergeCell ref="F367:F369"/>
    <mergeCell ref="B376:C376"/>
    <mergeCell ref="A203:C203"/>
    <mergeCell ref="K121:K122"/>
    <mergeCell ref="C184:C186"/>
    <mergeCell ref="A158:A160"/>
    <mergeCell ref="A184:A186"/>
    <mergeCell ref="A156:C156"/>
    <mergeCell ref="I129:I133"/>
    <mergeCell ref="G134:H134"/>
    <mergeCell ref="J129:J133"/>
    <mergeCell ref="K129:K133"/>
    <mergeCell ref="A220:A222"/>
    <mergeCell ref="C220:C222"/>
    <mergeCell ref="A204:C204"/>
    <mergeCell ref="B220:B222"/>
    <mergeCell ref="A218:C218"/>
    <mergeCell ref="A216:C216"/>
    <mergeCell ref="A217:C217"/>
    <mergeCell ref="C193:C201"/>
    <mergeCell ref="A191:C191"/>
    <mergeCell ref="E193:E201"/>
    <mergeCell ref="F193:F201"/>
    <mergeCell ref="A193:A201"/>
    <mergeCell ref="B193:B201"/>
    <mergeCell ref="D193:D201"/>
    <mergeCell ref="G256:H256"/>
    <mergeCell ref="K261:K264"/>
    <mergeCell ref="G261:H264"/>
    <mergeCell ref="G254:H255"/>
    <mergeCell ref="C260:G260"/>
    <mergeCell ref="G258:H258"/>
    <mergeCell ref="E254:E255"/>
    <mergeCell ref="E261:E264"/>
    <mergeCell ref="A258:C258"/>
    <mergeCell ref="J254:J255"/>
    <mergeCell ref="F239:F247"/>
    <mergeCell ref="I252:I253"/>
    <mergeCell ref="F252:F253"/>
    <mergeCell ref="E252:E253"/>
    <mergeCell ref="E248:E251"/>
    <mergeCell ref="E239:E247"/>
    <mergeCell ref="I248:I251"/>
    <mergeCell ref="G248:H251"/>
    <mergeCell ref="G252:H253"/>
    <mergeCell ref="G239:H247"/>
    <mergeCell ref="J265:J267"/>
    <mergeCell ref="I265:I267"/>
    <mergeCell ref="A259:C259"/>
    <mergeCell ref="A261:A264"/>
    <mergeCell ref="B261:B264"/>
    <mergeCell ref="C261:C264"/>
    <mergeCell ref="D261:D264"/>
    <mergeCell ref="I261:I264"/>
    <mergeCell ref="G268:H268"/>
    <mergeCell ref="E265:E267"/>
    <mergeCell ref="F265:F267"/>
    <mergeCell ref="A265:A267"/>
    <mergeCell ref="B265:B267"/>
    <mergeCell ref="C265:C267"/>
    <mergeCell ref="D265:D267"/>
    <mergeCell ref="G265:H267"/>
    <mergeCell ref="A227:A228"/>
    <mergeCell ref="B227:B228"/>
    <mergeCell ref="D227:D228"/>
    <mergeCell ref="A248:A251"/>
    <mergeCell ref="A229:C229"/>
    <mergeCell ref="A239:A247"/>
    <mergeCell ref="B239:B247"/>
    <mergeCell ref="C227:C228"/>
    <mergeCell ref="D239:D247"/>
    <mergeCell ref="B233:C233"/>
    <mergeCell ref="B236:B238"/>
    <mergeCell ref="A230:C230"/>
    <mergeCell ref="D236:D238"/>
    <mergeCell ref="D252:D253"/>
    <mergeCell ref="D248:D251"/>
    <mergeCell ref="C252:C253"/>
    <mergeCell ref="A252:A253"/>
    <mergeCell ref="B252:B253"/>
    <mergeCell ref="B248:B251"/>
    <mergeCell ref="D305:D308"/>
    <mergeCell ref="A234:C234"/>
    <mergeCell ref="C236:C238"/>
    <mergeCell ref="B305:B308"/>
    <mergeCell ref="C305:C308"/>
    <mergeCell ref="A295:A297"/>
    <mergeCell ref="B254:B255"/>
    <mergeCell ref="C254:C255"/>
    <mergeCell ref="B295:B297"/>
    <mergeCell ref="C295:C297"/>
    <mergeCell ref="A286:A290"/>
    <mergeCell ref="C322:C325"/>
    <mergeCell ref="A355:C355"/>
    <mergeCell ref="A356:C356"/>
    <mergeCell ref="A342:C342"/>
    <mergeCell ref="A332:A340"/>
    <mergeCell ref="B332:B340"/>
    <mergeCell ref="A317:A321"/>
    <mergeCell ref="B317:B321"/>
    <mergeCell ref="B302:C302"/>
    <mergeCell ref="J305:J308"/>
    <mergeCell ref="K305:K308"/>
    <mergeCell ref="D317:D321"/>
    <mergeCell ref="I322:I325"/>
    <mergeCell ref="G322:H325"/>
    <mergeCell ref="D322:D325"/>
    <mergeCell ref="E322:E325"/>
    <mergeCell ref="F317:F321"/>
    <mergeCell ref="I317:I321"/>
    <mergeCell ref="J317:J321"/>
    <mergeCell ref="C317:C321"/>
    <mergeCell ref="M388:M390"/>
    <mergeCell ref="K332:K340"/>
    <mergeCell ref="L305:L308"/>
    <mergeCell ref="K322:K325"/>
    <mergeCell ref="L380:L387"/>
    <mergeCell ref="L365:L366"/>
    <mergeCell ref="M365:M366"/>
    <mergeCell ref="I305:I308"/>
    <mergeCell ref="M305:M308"/>
    <mergeCell ref="M397:M405"/>
    <mergeCell ref="K490:K497"/>
    <mergeCell ref="L490:L497"/>
    <mergeCell ref="M490:M497"/>
    <mergeCell ref="K454:K460"/>
    <mergeCell ref="K397:K405"/>
    <mergeCell ref="L397:L405"/>
    <mergeCell ref="L454:L460"/>
    <mergeCell ref="L414:L421"/>
    <mergeCell ref="M477:M485"/>
    <mergeCell ref="M433:M437"/>
    <mergeCell ref="M438:M441"/>
    <mergeCell ref="M454:M460"/>
    <mergeCell ref="L433:L437"/>
    <mergeCell ref="L442:L444"/>
    <mergeCell ref="M406:M410"/>
    <mergeCell ref="L438:L441"/>
    <mergeCell ref="L406:L410"/>
    <mergeCell ref="L422:L425"/>
    <mergeCell ref="A558:A565"/>
    <mergeCell ref="B558:B565"/>
    <mergeCell ref="C558:C565"/>
    <mergeCell ref="D558:D565"/>
    <mergeCell ref="M558:M565"/>
    <mergeCell ref="F498:F501"/>
    <mergeCell ref="G553:H553"/>
    <mergeCell ref="E540:E547"/>
    <mergeCell ref="F540:F547"/>
    <mergeCell ref="B521:B522"/>
    <mergeCell ref="G570:H570"/>
    <mergeCell ref="I566:I569"/>
    <mergeCell ref="J566:J569"/>
    <mergeCell ref="K566:K569"/>
    <mergeCell ref="L566:L569"/>
    <mergeCell ref="K442:K444"/>
    <mergeCell ref="G540:H547"/>
    <mergeCell ref="G448:H448"/>
    <mergeCell ref="I507:I510"/>
    <mergeCell ref="G521:H521"/>
    <mergeCell ref="B583:B585"/>
    <mergeCell ref="C583:C585"/>
    <mergeCell ref="M566:M569"/>
    <mergeCell ref="I558:I565"/>
    <mergeCell ref="J558:J565"/>
    <mergeCell ref="D566:D569"/>
    <mergeCell ref="E566:E569"/>
    <mergeCell ref="F566:F569"/>
    <mergeCell ref="G566:H569"/>
    <mergeCell ref="F558:F565"/>
    <mergeCell ref="I592:I597"/>
    <mergeCell ref="M592:M597"/>
    <mergeCell ref="A571:C571"/>
    <mergeCell ref="A566:A569"/>
    <mergeCell ref="B566:B569"/>
    <mergeCell ref="C566:C569"/>
    <mergeCell ref="A592:A597"/>
    <mergeCell ref="B592:B597"/>
    <mergeCell ref="C592:C597"/>
    <mergeCell ref="A570:C570"/>
    <mergeCell ref="D592:D597"/>
    <mergeCell ref="E592:E597"/>
    <mergeCell ref="F592:F597"/>
    <mergeCell ref="K600:K601"/>
    <mergeCell ref="M598:M599"/>
    <mergeCell ref="A602:C602"/>
    <mergeCell ref="G602:H602"/>
    <mergeCell ref="D600:D601"/>
    <mergeCell ref="E600:E601"/>
    <mergeCell ref="F600:F601"/>
    <mergeCell ref="L600:L601"/>
    <mergeCell ref="A598:A599"/>
    <mergeCell ref="B598:B599"/>
    <mergeCell ref="I600:I601"/>
    <mergeCell ref="A603:C603"/>
    <mergeCell ref="A600:A601"/>
    <mergeCell ref="B600:B601"/>
    <mergeCell ref="C600:C601"/>
    <mergeCell ref="J600:J601"/>
    <mergeCell ref="K598:K599"/>
    <mergeCell ref="L609:L610"/>
    <mergeCell ref="A607:C607"/>
    <mergeCell ref="M609:M610"/>
    <mergeCell ref="C608:G608"/>
    <mergeCell ref="A609:A610"/>
    <mergeCell ref="B609:B610"/>
    <mergeCell ref="C609:C610"/>
    <mergeCell ref="D609:D610"/>
    <mergeCell ref="I609:I610"/>
    <mergeCell ref="J609:J610"/>
    <mergeCell ref="A619:A621"/>
    <mergeCell ref="B619:B621"/>
    <mergeCell ref="J619:J621"/>
    <mergeCell ref="K619:K621"/>
    <mergeCell ref="K611:K618"/>
    <mergeCell ref="A611:A618"/>
    <mergeCell ref="B611:B618"/>
    <mergeCell ref="C611:C618"/>
    <mergeCell ref="D611:D618"/>
    <mergeCell ref="E611:E618"/>
    <mergeCell ref="M611:M618"/>
    <mergeCell ref="C619:C621"/>
    <mergeCell ref="D619:D621"/>
    <mergeCell ref="E619:E621"/>
    <mergeCell ref="F619:F621"/>
    <mergeCell ref="L622:L626"/>
    <mergeCell ref="M622:M626"/>
    <mergeCell ref="L619:L621"/>
    <mergeCell ref="M619:M621"/>
    <mergeCell ref="K622:K626"/>
    <mergeCell ref="L611:L618"/>
    <mergeCell ref="A630:C630"/>
    <mergeCell ref="C622:C626"/>
    <mergeCell ref="D622:D626"/>
    <mergeCell ref="E622:E626"/>
    <mergeCell ref="F622:F626"/>
    <mergeCell ref="G622:H626"/>
    <mergeCell ref="I622:I626"/>
    <mergeCell ref="A622:A626"/>
    <mergeCell ref="B622:B626"/>
    <mergeCell ref="J611:J618"/>
    <mergeCell ref="G611:H618"/>
    <mergeCell ref="I611:I618"/>
    <mergeCell ref="F611:F618"/>
    <mergeCell ref="A658:C658"/>
    <mergeCell ref="G658:H658"/>
    <mergeCell ref="A631:C631"/>
    <mergeCell ref="A638:C638"/>
    <mergeCell ref="A637:C637"/>
    <mergeCell ref="G637:H637"/>
    <mergeCell ref="G636:H636"/>
    <mergeCell ref="C633:C635"/>
    <mergeCell ref="F633:F635"/>
    <mergeCell ref="G633:H635"/>
    <mergeCell ref="A668:C668"/>
    <mergeCell ref="A659:C659"/>
    <mergeCell ref="A660:C660"/>
    <mergeCell ref="A661:C661"/>
    <mergeCell ref="A663:C663"/>
    <mergeCell ref="A665:C665"/>
    <mergeCell ref="A664:C664"/>
    <mergeCell ref="A662:C662"/>
    <mergeCell ref="A666:C666"/>
    <mergeCell ref="A667:C667"/>
    <mergeCell ref="G659:H659"/>
    <mergeCell ref="G660:H660"/>
    <mergeCell ref="G661:H661"/>
    <mergeCell ref="G662:H662"/>
    <mergeCell ref="G668:H668"/>
    <mergeCell ref="G663:H663"/>
    <mergeCell ref="G664:H664"/>
    <mergeCell ref="G665:H665"/>
    <mergeCell ref="G666:H666"/>
    <mergeCell ref="G667:H667"/>
    <mergeCell ref="D295:D297"/>
    <mergeCell ref="E295:E297"/>
    <mergeCell ref="F295:F297"/>
    <mergeCell ref="G295:H297"/>
    <mergeCell ref="A254:A255"/>
    <mergeCell ref="K271:K276"/>
    <mergeCell ref="A271:A276"/>
    <mergeCell ref="A269:C269"/>
    <mergeCell ref="I295:I297"/>
    <mergeCell ref="J295:J297"/>
    <mergeCell ref="L271:L276"/>
    <mergeCell ref="L286:L290"/>
    <mergeCell ref="K277:K279"/>
    <mergeCell ref="L277:L279"/>
    <mergeCell ref="G271:H276"/>
    <mergeCell ref="F277:F279"/>
    <mergeCell ref="I271:I276"/>
    <mergeCell ref="J271:J276"/>
    <mergeCell ref="G277:H279"/>
    <mergeCell ref="I277:I279"/>
    <mergeCell ref="G605:H605"/>
    <mergeCell ref="G598:H599"/>
    <mergeCell ref="I598:I599"/>
    <mergeCell ref="J598:J599"/>
    <mergeCell ref="G592:H597"/>
    <mergeCell ref="J309:J316"/>
    <mergeCell ref="G309:H316"/>
    <mergeCell ref="I309:I316"/>
    <mergeCell ref="G365:H366"/>
    <mergeCell ref="G327:H327"/>
    <mergeCell ref="M600:M601"/>
    <mergeCell ref="M286:M290"/>
    <mergeCell ref="K291:K294"/>
    <mergeCell ref="M322:M325"/>
    <mergeCell ref="L322:L325"/>
    <mergeCell ref="M373:M375"/>
    <mergeCell ref="K388:K390"/>
    <mergeCell ref="M295:M297"/>
    <mergeCell ref="K295:K297"/>
    <mergeCell ref="L295:L297"/>
    <mergeCell ref="M317:M321"/>
    <mergeCell ref="H93:M93"/>
    <mergeCell ref="G102:H102"/>
    <mergeCell ref="M309:M316"/>
    <mergeCell ref="K309:K316"/>
    <mergeCell ref="L309:L316"/>
    <mergeCell ref="L317:L321"/>
    <mergeCell ref="L291:L294"/>
    <mergeCell ref="K265:K267"/>
    <mergeCell ref="L265:L267"/>
    <mergeCell ref="M277:M279"/>
    <mergeCell ref="E65:E67"/>
    <mergeCell ref="G101:H101"/>
    <mergeCell ref="G91:H91"/>
    <mergeCell ref="G86:H86"/>
    <mergeCell ref="G87:H87"/>
    <mergeCell ref="J121:J122"/>
    <mergeCell ref="G103:H103"/>
    <mergeCell ref="G118:H118"/>
    <mergeCell ref="G110:H110"/>
    <mergeCell ref="I121:I122"/>
    <mergeCell ref="B145:B149"/>
    <mergeCell ref="D129:D133"/>
    <mergeCell ref="C129:C133"/>
    <mergeCell ref="A136:C136"/>
    <mergeCell ref="C65:C67"/>
    <mergeCell ref="D65:D67"/>
    <mergeCell ref="A78:B78"/>
    <mergeCell ref="A77:B77"/>
    <mergeCell ref="B82:C82"/>
    <mergeCell ref="A83:C83"/>
    <mergeCell ref="A521:A522"/>
    <mergeCell ref="C521:C522"/>
    <mergeCell ref="F305:F308"/>
    <mergeCell ref="F309:F316"/>
    <mergeCell ref="C373:C375"/>
    <mergeCell ref="F254:F255"/>
    <mergeCell ref="E277:E279"/>
    <mergeCell ref="A277:A279"/>
    <mergeCell ref="B277:B279"/>
    <mergeCell ref="D6:E6"/>
    <mergeCell ref="G100:H100"/>
    <mergeCell ref="G71:H71"/>
    <mergeCell ref="G92:H92"/>
    <mergeCell ref="G95:H95"/>
    <mergeCell ref="G89:H89"/>
    <mergeCell ref="F22:F23"/>
    <mergeCell ref="G22:H23"/>
    <mergeCell ref="G80:H81"/>
    <mergeCell ref="G64:H64"/>
    <mergeCell ref="G90:H90"/>
    <mergeCell ref="G301:H301"/>
    <mergeCell ref="G302:H302"/>
    <mergeCell ref="G139:H139"/>
    <mergeCell ref="I206:I212"/>
    <mergeCell ref="I165:I170"/>
    <mergeCell ref="C144:G144"/>
    <mergeCell ref="I171:I178"/>
    <mergeCell ref="G161:H161"/>
    <mergeCell ref="F150:F153"/>
    <mergeCell ref="E150:E153"/>
    <mergeCell ref="J206:J212"/>
    <mergeCell ref="G143:H143"/>
    <mergeCell ref="G141:H141"/>
    <mergeCell ref="J158:J160"/>
    <mergeCell ref="G150:H153"/>
    <mergeCell ref="G158:H160"/>
    <mergeCell ref="C205:G205"/>
    <mergeCell ref="C192:G192"/>
    <mergeCell ref="A190:C190"/>
    <mergeCell ref="D158:D160"/>
    <mergeCell ref="E158:E160"/>
    <mergeCell ref="M158:M160"/>
    <mergeCell ref="I158:I160"/>
    <mergeCell ref="L158:L160"/>
    <mergeCell ref="G145:H149"/>
    <mergeCell ref="J150:J153"/>
    <mergeCell ref="K150:K153"/>
    <mergeCell ref="K158:K160"/>
    <mergeCell ref="I145:I149"/>
    <mergeCell ref="L150:L153"/>
    <mergeCell ref="M145:M149"/>
    <mergeCell ref="G215:H215"/>
    <mergeCell ref="G216:H216"/>
    <mergeCell ref="J213:J214"/>
    <mergeCell ref="A213:A214"/>
    <mergeCell ref="B213:B214"/>
    <mergeCell ref="C213:C214"/>
    <mergeCell ref="D213:D214"/>
    <mergeCell ref="E213:E214"/>
    <mergeCell ref="F213:F214"/>
    <mergeCell ref="G213:H214"/>
    <mergeCell ref="B206:B212"/>
    <mergeCell ref="C206:C212"/>
    <mergeCell ref="D206:D212"/>
    <mergeCell ref="E206:E212"/>
    <mergeCell ref="F206:F212"/>
    <mergeCell ref="G206:H212"/>
    <mergeCell ref="J277:J279"/>
    <mergeCell ref="B271:B276"/>
    <mergeCell ref="C271:C276"/>
    <mergeCell ref="A283:C283"/>
    <mergeCell ref="G283:H283"/>
    <mergeCell ref="G218:H218"/>
    <mergeCell ref="D254:D255"/>
    <mergeCell ref="A268:C268"/>
    <mergeCell ref="C239:C247"/>
    <mergeCell ref="A236:A238"/>
    <mergeCell ref="C270:G270"/>
    <mergeCell ref="G280:H280"/>
    <mergeCell ref="A281:C281"/>
    <mergeCell ref="G281:H281"/>
    <mergeCell ref="A282:C282"/>
    <mergeCell ref="D271:D276"/>
    <mergeCell ref="F271:F276"/>
    <mergeCell ref="D277:D279"/>
    <mergeCell ref="C277:C279"/>
    <mergeCell ref="A206:A212"/>
    <mergeCell ref="M345:M351"/>
    <mergeCell ref="G353:H353"/>
    <mergeCell ref="A345:A351"/>
    <mergeCell ref="B345:B351"/>
    <mergeCell ref="C345:C351"/>
    <mergeCell ref="D345:D351"/>
    <mergeCell ref="B322:B325"/>
    <mergeCell ref="L345:L351"/>
    <mergeCell ref="J322:J325"/>
    <mergeCell ref="F332:F340"/>
    <mergeCell ref="F365:F366"/>
    <mergeCell ref="D360:D364"/>
    <mergeCell ref="I360:I364"/>
    <mergeCell ref="M367:M369"/>
    <mergeCell ref="M380:M387"/>
    <mergeCell ref="G354:H354"/>
    <mergeCell ref="G355:H355"/>
    <mergeCell ref="G357:H357"/>
    <mergeCell ref="G373:H375"/>
    <mergeCell ref="G376:H376"/>
    <mergeCell ref="M360:M364"/>
    <mergeCell ref="B448:B449"/>
    <mergeCell ref="C448:C449"/>
    <mergeCell ref="A422:A425"/>
    <mergeCell ref="A448:A449"/>
    <mergeCell ref="M422:M425"/>
    <mergeCell ref="I422:I425"/>
    <mergeCell ref="J422:J425"/>
    <mergeCell ref="K422:K425"/>
    <mergeCell ref="A504:C504"/>
    <mergeCell ref="B422:B425"/>
    <mergeCell ref="A397:A405"/>
    <mergeCell ref="A477:A485"/>
    <mergeCell ref="A505:C505"/>
    <mergeCell ref="G505:H505"/>
    <mergeCell ref="D422:D425"/>
    <mergeCell ref="G422:H425"/>
    <mergeCell ref="C489:G489"/>
    <mergeCell ref="G453:H453"/>
    <mergeCell ref="L498:L501"/>
    <mergeCell ref="C498:C501"/>
    <mergeCell ref="D498:D501"/>
    <mergeCell ref="A503:C503"/>
    <mergeCell ref="G503:H503"/>
    <mergeCell ref="E498:E501"/>
    <mergeCell ref="A498:A501"/>
    <mergeCell ref="I498:I501"/>
    <mergeCell ref="I22:I23"/>
    <mergeCell ref="J22:J23"/>
    <mergeCell ref="K22:K23"/>
    <mergeCell ref="L22:L23"/>
    <mergeCell ref="M22:M23"/>
    <mergeCell ref="B27:B29"/>
    <mergeCell ref="B22:B23"/>
    <mergeCell ref="C22:C23"/>
    <mergeCell ref="D22:D23"/>
    <mergeCell ref="E22:E23"/>
    <mergeCell ref="B171:B177"/>
    <mergeCell ref="C171:C177"/>
    <mergeCell ref="B158:B159"/>
    <mergeCell ref="C158:C159"/>
    <mergeCell ref="B184:B186"/>
    <mergeCell ref="A171:A178"/>
    <mergeCell ref="C179:C183"/>
    <mergeCell ref="C164:G164"/>
    <mergeCell ref="F158:F160"/>
    <mergeCell ref="A179:A183"/>
    <mergeCell ref="J80:J81"/>
    <mergeCell ref="A80:A81"/>
    <mergeCell ref="B80:B81"/>
    <mergeCell ref="C80:C81"/>
    <mergeCell ref="D80:D81"/>
    <mergeCell ref="E80:E81"/>
    <mergeCell ref="F80:F81"/>
    <mergeCell ref="A135:C135"/>
    <mergeCell ref="A142:C142"/>
    <mergeCell ref="B129:B133"/>
    <mergeCell ref="A129:A133"/>
    <mergeCell ref="A143:C143"/>
    <mergeCell ref="I80:I81"/>
    <mergeCell ref="G140:H140"/>
    <mergeCell ref="G105:H105"/>
    <mergeCell ref="G138:H138"/>
    <mergeCell ref="A103:C103"/>
  </mergeCells>
  <printOptions/>
  <pageMargins left="0.3937007874015748" right="0.3937007874015748" top="0.5905511811023623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74"/>
  <sheetViews>
    <sheetView zoomScalePageLayoutView="0" workbookViewId="0" topLeftCell="A1">
      <selection activeCell="B2" sqref="B2:N3"/>
    </sheetView>
  </sheetViews>
  <sheetFormatPr defaultColWidth="9.00390625" defaultRowHeight="12.75"/>
  <cols>
    <col min="1" max="1" width="4.25390625" style="0" customWidth="1"/>
    <col min="2" max="2" width="38.375" style="0" customWidth="1"/>
    <col min="3" max="3" width="6.625" style="0" customWidth="1"/>
    <col min="4" max="4" width="7.75390625" style="0" customWidth="1"/>
    <col min="5" max="5" width="7.125" style="0" customWidth="1"/>
    <col min="6" max="6" width="7.625" style="0" customWidth="1"/>
    <col min="8" max="8" width="4.875" style="0" customWidth="1"/>
    <col min="9" max="9" width="6.75390625" style="0" customWidth="1"/>
    <col min="10" max="10" width="6.875" style="0" customWidth="1"/>
    <col min="11" max="11" width="4.75390625" style="0" customWidth="1"/>
    <col min="12" max="12" width="8.375" style="0" customWidth="1"/>
    <col min="13" max="13" width="6.375" style="0" customWidth="1"/>
  </cols>
  <sheetData>
    <row r="1" spans="1:1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>
      <c r="A2" s="2"/>
      <c r="B2" s="4"/>
      <c r="C2" s="2"/>
      <c r="D2" s="2"/>
      <c r="E2" s="2"/>
      <c r="F2" s="2"/>
      <c r="G2" s="2"/>
      <c r="H2" s="2"/>
      <c r="I2" s="2"/>
      <c r="J2" s="4"/>
      <c r="K2" s="4"/>
      <c r="L2" s="4"/>
      <c r="M2" s="2"/>
    </row>
    <row r="3" spans="1:13" ht="19.5" customHeight="1">
      <c r="A3" s="2"/>
      <c r="B3" s="2"/>
      <c r="C3" s="2"/>
      <c r="D3" s="2"/>
      <c r="E3" s="2"/>
      <c r="F3" s="135"/>
      <c r="G3" s="135"/>
      <c r="H3" s="2"/>
      <c r="J3" s="135"/>
      <c r="K3" s="135"/>
      <c r="L3" s="135"/>
      <c r="M3" s="135"/>
    </row>
    <row r="4" spans="1:17" ht="18.75">
      <c r="A4" s="33" t="s">
        <v>92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2"/>
      <c r="N4" s="3"/>
      <c r="O4" s="3"/>
      <c r="P4" s="3"/>
      <c r="Q4" s="3"/>
    </row>
    <row r="5" spans="1:17" ht="20.25" customHeight="1" thickBot="1">
      <c r="A5" s="2"/>
      <c r="B5" s="2"/>
      <c r="C5" s="2"/>
      <c r="D5" s="2"/>
      <c r="E5" s="413" t="s">
        <v>154</v>
      </c>
      <c r="F5" s="413"/>
      <c r="G5" s="2"/>
      <c r="H5" s="2"/>
      <c r="I5" s="2"/>
      <c r="J5" s="2"/>
      <c r="K5" s="2"/>
      <c r="L5" s="2"/>
      <c r="M5" s="2"/>
      <c r="N5" s="3"/>
      <c r="O5" s="3"/>
      <c r="P5" s="3"/>
      <c r="Q5" s="3"/>
    </row>
    <row r="6" spans="1:14" ht="16.5" customHeight="1" thickBot="1">
      <c r="A6" s="34" t="s">
        <v>7</v>
      </c>
      <c r="B6" s="5" t="s">
        <v>0</v>
      </c>
      <c r="C6" s="31" t="s">
        <v>16</v>
      </c>
      <c r="D6" s="44" t="s">
        <v>4</v>
      </c>
      <c r="E6" s="112"/>
      <c r="F6" s="113"/>
      <c r="G6" s="5" t="s">
        <v>5</v>
      </c>
      <c r="H6" s="6"/>
      <c r="I6" s="5" t="s">
        <v>9</v>
      </c>
      <c r="J6" s="7"/>
      <c r="K6" s="7"/>
      <c r="L6" s="57" t="s">
        <v>31</v>
      </c>
      <c r="M6" s="58"/>
      <c r="N6" s="1"/>
    </row>
    <row r="7" spans="1:13" ht="19.5" customHeight="1" thickBot="1">
      <c r="A7" s="35" t="s">
        <v>8</v>
      </c>
      <c r="B7" s="14"/>
      <c r="C7" s="32" t="s">
        <v>17</v>
      </c>
      <c r="D7" s="114" t="s">
        <v>1</v>
      </c>
      <c r="E7" s="114" t="s">
        <v>2</v>
      </c>
      <c r="F7" s="114" t="s">
        <v>3</v>
      </c>
      <c r="G7" s="16" t="s">
        <v>6</v>
      </c>
      <c r="H7" s="15"/>
      <c r="I7" s="111" t="s">
        <v>10</v>
      </c>
      <c r="J7" s="111" t="s">
        <v>11</v>
      </c>
      <c r="K7" s="111" t="s">
        <v>30</v>
      </c>
      <c r="L7" s="111" t="s">
        <v>12</v>
      </c>
      <c r="M7" s="111" t="s">
        <v>13</v>
      </c>
    </row>
    <row r="8" spans="1:13" ht="29.25" customHeight="1">
      <c r="A8" s="8"/>
      <c r="B8" s="17"/>
      <c r="C8" s="73" t="s">
        <v>37</v>
      </c>
      <c r="D8" s="74"/>
      <c r="E8" s="17"/>
      <c r="F8" s="17"/>
      <c r="G8" s="8"/>
      <c r="H8" s="8"/>
      <c r="I8" s="17"/>
      <c r="J8" s="17"/>
      <c r="K8" s="17"/>
      <c r="L8" s="17"/>
      <c r="M8" s="9"/>
    </row>
    <row r="9" spans="1:13" ht="12.75" customHeight="1">
      <c r="A9" s="187">
        <v>167</v>
      </c>
      <c r="B9" s="384" t="s">
        <v>93</v>
      </c>
      <c r="C9" s="384" t="s">
        <v>155</v>
      </c>
      <c r="D9" s="225">
        <v>5.12</v>
      </c>
      <c r="E9" s="225">
        <v>4.48</v>
      </c>
      <c r="F9" s="225">
        <v>29.01</v>
      </c>
      <c r="G9" s="194">
        <v>176.86</v>
      </c>
      <c r="H9" s="366"/>
      <c r="I9" s="189">
        <v>0.1</v>
      </c>
      <c r="J9" s="189">
        <v>1.2</v>
      </c>
      <c r="K9" s="189">
        <v>0.13</v>
      </c>
      <c r="L9" s="189">
        <v>31.84</v>
      </c>
      <c r="M9" s="189">
        <v>0.64</v>
      </c>
    </row>
    <row r="10" spans="1:13" ht="12.75" customHeight="1">
      <c r="A10" s="188"/>
      <c r="B10" s="233"/>
      <c r="C10" s="233"/>
      <c r="D10" s="233"/>
      <c r="E10" s="233"/>
      <c r="F10" s="233"/>
      <c r="G10" s="367"/>
      <c r="H10" s="368"/>
      <c r="I10" s="221"/>
      <c r="J10" s="221"/>
      <c r="K10" s="221"/>
      <c r="L10" s="221"/>
      <c r="M10" s="221"/>
    </row>
    <row r="11" spans="1:13" ht="5.25" customHeight="1">
      <c r="A11" s="188"/>
      <c r="B11" s="234"/>
      <c r="C11" s="234"/>
      <c r="D11" s="233"/>
      <c r="E11" s="233"/>
      <c r="F11" s="233"/>
      <c r="G11" s="367"/>
      <c r="H11" s="368"/>
      <c r="I11" s="221"/>
      <c r="J11" s="221"/>
      <c r="K11" s="221"/>
      <c r="L11" s="221"/>
      <c r="M11" s="221"/>
    </row>
    <row r="12" spans="1:13" ht="12" customHeight="1" hidden="1">
      <c r="A12" s="188"/>
      <c r="B12" s="141" t="s">
        <v>93</v>
      </c>
      <c r="C12" s="142" t="s">
        <v>155</v>
      </c>
      <c r="D12" s="233"/>
      <c r="E12" s="233"/>
      <c r="F12" s="233"/>
      <c r="G12" s="367"/>
      <c r="H12" s="368"/>
      <c r="I12" s="221"/>
      <c r="J12" s="221"/>
      <c r="K12" s="221"/>
      <c r="L12" s="221"/>
      <c r="M12" s="221"/>
    </row>
    <row r="13" spans="1:13" ht="12" customHeight="1" hidden="1">
      <c r="A13" s="196"/>
      <c r="B13" s="141" t="s">
        <v>93</v>
      </c>
      <c r="C13" s="142" t="s">
        <v>155</v>
      </c>
      <c r="D13" s="234"/>
      <c r="E13" s="234"/>
      <c r="F13" s="234"/>
      <c r="G13" s="369"/>
      <c r="H13" s="370"/>
      <c r="I13" s="190"/>
      <c r="J13" s="190"/>
      <c r="K13" s="190"/>
      <c r="L13" s="190"/>
      <c r="M13" s="190"/>
    </row>
    <row r="14" spans="1:13" ht="12.75" customHeight="1">
      <c r="A14" s="187">
        <v>381</v>
      </c>
      <c r="B14" s="197" t="s">
        <v>95</v>
      </c>
      <c r="C14" s="197">
        <v>200</v>
      </c>
      <c r="D14" s="225">
        <v>0.12</v>
      </c>
      <c r="E14" s="225">
        <v>0</v>
      </c>
      <c r="F14" s="225">
        <v>15.44</v>
      </c>
      <c r="G14" s="194">
        <v>62.24</v>
      </c>
      <c r="H14" s="195"/>
      <c r="I14" s="189">
        <v>0</v>
      </c>
      <c r="J14" s="189">
        <v>0.02</v>
      </c>
      <c r="K14" s="189">
        <v>0</v>
      </c>
      <c r="L14" s="189">
        <v>1.89</v>
      </c>
      <c r="M14" s="189">
        <v>0.72</v>
      </c>
    </row>
    <row r="15" spans="1:13" ht="12.75" customHeight="1">
      <c r="A15" s="230"/>
      <c r="B15" s="198"/>
      <c r="C15" s="198"/>
      <c r="D15" s="227"/>
      <c r="E15" s="227"/>
      <c r="F15" s="227"/>
      <c r="G15" s="261"/>
      <c r="H15" s="262"/>
      <c r="I15" s="190"/>
      <c r="J15" s="190"/>
      <c r="K15" s="190"/>
      <c r="L15" s="190"/>
      <c r="M15" s="190"/>
    </row>
    <row r="16" spans="1:13" ht="12.75" customHeight="1">
      <c r="A16" s="346">
        <v>496</v>
      </c>
      <c r="B16" s="218" t="s">
        <v>96</v>
      </c>
      <c r="C16" s="379" t="s">
        <v>156</v>
      </c>
      <c r="D16" s="189">
        <v>1.21</v>
      </c>
      <c r="E16" s="189">
        <v>11.3</v>
      </c>
      <c r="F16" s="189">
        <v>7.24</v>
      </c>
      <c r="G16" s="236">
        <v>135.46</v>
      </c>
      <c r="H16" s="279"/>
      <c r="I16" s="189">
        <v>0.02</v>
      </c>
      <c r="J16" s="189">
        <v>0</v>
      </c>
      <c r="K16" s="189">
        <v>0.02</v>
      </c>
      <c r="L16" s="189">
        <v>4.8</v>
      </c>
      <c r="M16" s="189">
        <v>0.19</v>
      </c>
    </row>
    <row r="17" spans="1:13" ht="11.25" customHeight="1">
      <c r="A17" s="347"/>
      <c r="B17" s="220"/>
      <c r="C17" s="380"/>
      <c r="D17" s="221"/>
      <c r="E17" s="221"/>
      <c r="F17" s="221"/>
      <c r="G17" s="238"/>
      <c r="H17" s="296"/>
      <c r="I17" s="221"/>
      <c r="J17" s="221"/>
      <c r="K17" s="221"/>
      <c r="L17" s="221"/>
      <c r="M17" s="221"/>
    </row>
    <row r="18" spans="1:13" ht="13.5" customHeight="1">
      <c r="A18" s="282" t="s">
        <v>20</v>
      </c>
      <c r="B18" s="292"/>
      <c r="C18" s="243"/>
      <c r="D18" s="40">
        <f>D9+D14+D16</f>
        <v>6.45</v>
      </c>
      <c r="E18" s="40">
        <f>E9+E14+E16</f>
        <v>15.780000000000001</v>
      </c>
      <c r="F18" s="41">
        <f>F9+F14+F16</f>
        <v>51.690000000000005</v>
      </c>
      <c r="G18" s="242">
        <f>G9+G14+G16</f>
        <v>374.56000000000006</v>
      </c>
      <c r="H18" s="377"/>
      <c r="I18" s="53">
        <f>I9+I14+I16</f>
        <v>0.12000000000000001</v>
      </c>
      <c r="J18" s="54">
        <f>J9+J14+J16</f>
        <v>1.22</v>
      </c>
      <c r="K18" s="54">
        <f>K9+K14+K16</f>
        <v>0.15</v>
      </c>
      <c r="L18" s="54">
        <f>L9+L14+L16</f>
        <v>38.529999999999994</v>
      </c>
      <c r="M18" s="104">
        <f>M9+M14+M16</f>
        <v>1.5499999999999998</v>
      </c>
    </row>
    <row r="19" spans="1:13" ht="15" customHeight="1">
      <c r="A19" s="282" t="s">
        <v>24</v>
      </c>
      <c r="B19" s="283"/>
      <c r="C19" s="243"/>
      <c r="D19" s="52"/>
      <c r="E19" s="52"/>
      <c r="F19" s="52"/>
      <c r="G19" s="81">
        <v>0.195</v>
      </c>
      <c r="H19" s="82"/>
      <c r="I19" s="79"/>
      <c r="J19" s="79"/>
      <c r="K19" s="79"/>
      <c r="L19" s="79"/>
      <c r="M19" s="79"/>
    </row>
    <row r="20" spans="1:13" ht="24.75" customHeight="1">
      <c r="A20" s="45"/>
      <c r="B20" s="45"/>
      <c r="C20" s="23" t="s">
        <v>29</v>
      </c>
      <c r="D20" s="8"/>
      <c r="E20" s="8"/>
      <c r="F20" s="8"/>
      <c r="G20" s="8"/>
      <c r="H20" s="37"/>
      <c r="I20" s="36"/>
      <c r="J20" s="36"/>
      <c r="K20" s="36"/>
      <c r="L20" s="36"/>
      <c r="M20" s="36"/>
    </row>
    <row r="21" spans="1:13" ht="13.5" customHeight="1">
      <c r="A21" s="187">
        <v>90</v>
      </c>
      <c r="B21" s="197" t="s">
        <v>97</v>
      </c>
      <c r="C21" s="199">
        <v>100</v>
      </c>
      <c r="D21" s="187">
        <v>101</v>
      </c>
      <c r="E21" s="187">
        <v>102</v>
      </c>
      <c r="F21" s="187">
        <v>103</v>
      </c>
      <c r="G21" s="236">
        <v>70</v>
      </c>
      <c r="H21" s="279"/>
      <c r="I21" s="189">
        <v>0.03</v>
      </c>
      <c r="J21" s="189">
        <v>1.03</v>
      </c>
      <c r="K21" s="189">
        <v>2.03</v>
      </c>
      <c r="L21" s="189">
        <v>3.03</v>
      </c>
      <c r="M21" s="189">
        <v>4.03</v>
      </c>
    </row>
    <row r="22" spans="1:13" ht="3" customHeight="1">
      <c r="A22" s="196"/>
      <c r="B22" s="198"/>
      <c r="C22" s="200"/>
      <c r="D22" s="196"/>
      <c r="E22" s="196"/>
      <c r="F22" s="196"/>
      <c r="G22" s="280"/>
      <c r="H22" s="281"/>
      <c r="I22" s="190"/>
      <c r="J22" s="190"/>
      <c r="K22" s="190"/>
      <c r="L22" s="190"/>
      <c r="M22" s="190"/>
    </row>
    <row r="23" spans="1:13" ht="14.25" customHeight="1">
      <c r="A23" s="77"/>
      <c r="B23" s="292" t="s">
        <v>32</v>
      </c>
      <c r="C23" s="293"/>
      <c r="D23" s="40">
        <f>D21+D22</f>
        <v>101</v>
      </c>
      <c r="E23" s="40">
        <f>E21+E22</f>
        <v>102</v>
      </c>
      <c r="F23" s="40">
        <f>F21+F22</f>
        <v>103</v>
      </c>
      <c r="G23" s="242">
        <v>70</v>
      </c>
      <c r="H23" s="371"/>
      <c r="I23" s="41">
        <f>I21</f>
        <v>0.03</v>
      </c>
      <c r="J23" s="41">
        <f>J21+J22</f>
        <v>1.03</v>
      </c>
      <c r="K23" s="41">
        <f>K21+K22</f>
        <v>2.03</v>
      </c>
      <c r="L23" s="41">
        <f>L21+L22</f>
        <v>3.03</v>
      </c>
      <c r="M23" s="40">
        <f>M21+M22</f>
        <v>4.03</v>
      </c>
    </row>
    <row r="24" spans="1:13" ht="13.5" customHeight="1">
      <c r="A24" s="282" t="s">
        <v>39</v>
      </c>
      <c r="B24" s="292"/>
      <c r="C24" s="293"/>
      <c r="D24" s="52"/>
      <c r="E24" s="52"/>
      <c r="F24" s="52"/>
      <c r="G24" s="84">
        <v>0.037</v>
      </c>
      <c r="H24" s="76"/>
      <c r="I24" s="76"/>
      <c r="J24" s="76"/>
      <c r="K24" s="76"/>
      <c r="L24" s="76"/>
      <c r="M24" s="76"/>
    </row>
    <row r="25" spans="1:13" ht="20.25" customHeight="1">
      <c r="A25" s="25"/>
      <c r="B25" s="8"/>
      <c r="C25" s="23"/>
      <c r="D25" s="23" t="s">
        <v>26</v>
      </c>
      <c r="E25" s="8"/>
      <c r="F25" s="23" t="s">
        <v>14</v>
      </c>
      <c r="G25" s="8"/>
      <c r="H25" s="8"/>
      <c r="I25" s="8"/>
      <c r="J25" s="8"/>
      <c r="K25" s="8"/>
      <c r="L25" s="8"/>
      <c r="M25" s="8"/>
    </row>
    <row r="26" spans="1:13" ht="14.25" customHeight="1">
      <c r="A26" s="253">
        <v>13</v>
      </c>
      <c r="B26" s="218" t="s">
        <v>98</v>
      </c>
      <c r="C26" s="218">
        <v>15</v>
      </c>
      <c r="D26" s="378">
        <v>0.48</v>
      </c>
      <c r="E26" s="378">
        <v>5.4</v>
      </c>
      <c r="F26" s="378">
        <v>1.4</v>
      </c>
      <c r="G26" s="393">
        <v>56.7</v>
      </c>
      <c r="H26" s="394"/>
      <c r="I26" s="378">
        <v>0.01</v>
      </c>
      <c r="J26" s="378">
        <v>0.7</v>
      </c>
      <c r="K26" s="378">
        <v>0.024</v>
      </c>
      <c r="L26" s="378">
        <v>15.07</v>
      </c>
      <c r="M26" s="378">
        <v>0.33</v>
      </c>
    </row>
    <row r="27" spans="1:13" ht="1.5" customHeight="1">
      <c r="A27" s="323"/>
      <c r="B27" s="219"/>
      <c r="C27" s="220"/>
      <c r="D27" s="323"/>
      <c r="E27" s="323"/>
      <c r="F27" s="323"/>
      <c r="G27" s="395"/>
      <c r="H27" s="396"/>
      <c r="I27" s="323"/>
      <c r="J27" s="323"/>
      <c r="K27" s="323"/>
      <c r="L27" s="323"/>
      <c r="M27" s="323"/>
    </row>
    <row r="28" spans="1:13" ht="12.75" customHeight="1" hidden="1">
      <c r="A28" s="324"/>
      <c r="B28" s="220"/>
      <c r="C28" s="108">
        <v>20</v>
      </c>
      <c r="D28" s="324"/>
      <c r="E28" s="324"/>
      <c r="F28" s="324"/>
      <c r="G28" s="397"/>
      <c r="H28" s="398"/>
      <c r="I28" s="324"/>
      <c r="J28" s="324"/>
      <c r="K28" s="324"/>
      <c r="L28" s="324"/>
      <c r="M28" s="324"/>
    </row>
    <row r="29" spans="1:13" ht="12.75" customHeight="1">
      <c r="A29" s="187">
        <v>56</v>
      </c>
      <c r="B29" s="256" t="s">
        <v>101</v>
      </c>
      <c r="C29" s="337">
        <v>200</v>
      </c>
      <c r="D29" s="225">
        <v>2.08</v>
      </c>
      <c r="E29" s="225">
        <v>5.69</v>
      </c>
      <c r="F29" s="225">
        <v>7.17</v>
      </c>
      <c r="G29" s="194">
        <v>88.28</v>
      </c>
      <c r="H29" s="195"/>
      <c r="I29" s="189">
        <v>0.02</v>
      </c>
      <c r="J29" s="189">
        <v>8.33</v>
      </c>
      <c r="K29" s="189">
        <v>0.04</v>
      </c>
      <c r="L29" s="189">
        <v>30.25</v>
      </c>
      <c r="M29" s="189">
        <v>0.73</v>
      </c>
    </row>
    <row r="30" spans="1:13" ht="12" customHeight="1">
      <c r="A30" s="188"/>
      <c r="B30" s="257"/>
      <c r="C30" s="325"/>
      <c r="D30" s="226"/>
      <c r="E30" s="226"/>
      <c r="F30" s="226"/>
      <c r="G30" s="263"/>
      <c r="H30" s="264"/>
      <c r="I30" s="221"/>
      <c r="J30" s="221"/>
      <c r="K30" s="221"/>
      <c r="L30" s="221"/>
      <c r="M30" s="221"/>
    </row>
    <row r="31" spans="1:13" ht="4.5" customHeight="1">
      <c r="A31" s="188"/>
      <c r="B31" s="257"/>
      <c r="C31" s="325"/>
      <c r="D31" s="226"/>
      <c r="E31" s="226"/>
      <c r="F31" s="226"/>
      <c r="G31" s="263"/>
      <c r="H31" s="264"/>
      <c r="I31" s="221"/>
      <c r="J31" s="221"/>
      <c r="K31" s="221"/>
      <c r="L31" s="221"/>
      <c r="M31" s="221"/>
    </row>
    <row r="32" spans="1:13" ht="13.5" customHeight="1" hidden="1">
      <c r="A32" s="188"/>
      <c r="B32" s="257"/>
      <c r="C32" s="325"/>
      <c r="D32" s="226"/>
      <c r="E32" s="226"/>
      <c r="F32" s="226"/>
      <c r="G32" s="263"/>
      <c r="H32" s="264"/>
      <c r="I32" s="221"/>
      <c r="J32" s="221"/>
      <c r="K32" s="221"/>
      <c r="L32" s="221"/>
      <c r="M32" s="221"/>
    </row>
    <row r="33" spans="1:13" ht="3.75" customHeight="1">
      <c r="A33" s="188"/>
      <c r="B33" s="257"/>
      <c r="C33" s="291"/>
      <c r="D33" s="226"/>
      <c r="E33" s="226"/>
      <c r="F33" s="226"/>
      <c r="G33" s="263"/>
      <c r="H33" s="264"/>
      <c r="I33" s="221"/>
      <c r="J33" s="221"/>
      <c r="K33" s="221"/>
      <c r="L33" s="221"/>
      <c r="M33" s="221"/>
    </row>
    <row r="34" spans="1:13" ht="12.75" customHeight="1" hidden="1">
      <c r="A34" s="188"/>
      <c r="B34" s="257"/>
      <c r="C34" s="108">
        <v>20</v>
      </c>
      <c r="D34" s="226"/>
      <c r="E34" s="226"/>
      <c r="F34" s="226"/>
      <c r="G34" s="263"/>
      <c r="H34" s="264"/>
      <c r="I34" s="221"/>
      <c r="J34" s="221"/>
      <c r="K34" s="221"/>
      <c r="L34" s="221"/>
      <c r="M34" s="221"/>
    </row>
    <row r="35" spans="1:13" ht="11.25" customHeight="1" hidden="1">
      <c r="A35" s="188"/>
      <c r="B35" s="257"/>
      <c r="C35" s="145">
        <v>200</v>
      </c>
      <c r="D35" s="226"/>
      <c r="E35" s="226"/>
      <c r="F35" s="226"/>
      <c r="G35" s="263"/>
      <c r="H35" s="264"/>
      <c r="I35" s="221"/>
      <c r="J35" s="221"/>
      <c r="K35" s="221"/>
      <c r="L35" s="221"/>
      <c r="M35" s="221"/>
    </row>
    <row r="36" spans="1:13" ht="12.75" customHeight="1" hidden="1">
      <c r="A36" s="188"/>
      <c r="B36" s="257"/>
      <c r="C36" s="108">
        <v>20</v>
      </c>
      <c r="D36" s="226"/>
      <c r="E36" s="226"/>
      <c r="F36" s="226"/>
      <c r="G36" s="263"/>
      <c r="H36" s="264"/>
      <c r="I36" s="221"/>
      <c r="J36" s="221"/>
      <c r="K36" s="221"/>
      <c r="L36" s="221"/>
      <c r="M36" s="221"/>
    </row>
    <row r="37" spans="1:13" ht="12" customHeight="1" hidden="1">
      <c r="A37" s="196"/>
      <c r="B37" s="258"/>
      <c r="C37" s="145">
        <v>200</v>
      </c>
      <c r="D37" s="227"/>
      <c r="E37" s="227"/>
      <c r="F37" s="227"/>
      <c r="G37" s="261"/>
      <c r="H37" s="262"/>
      <c r="I37" s="190"/>
      <c r="J37" s="190"/>
      <c r="K37" s="190"/>
      <c r="L37" s="190"/>
      <c r="M37" s="190"/>
    </row>
    <row r="38" spans="1:13" ht="12.75" customHeight="1">
      <c r="A38" s="187">
        <v>215</v>
      </c>
      <c r="B38" s="218" t="s">
        <v>100</v>
      </c>
      <c r="C38" s="218" t="s">
        <v>99</v>
      </c>
      <c r="D38" s="225">
        <v>9.57</v>
      </c>
      <c r="E38" s="225">
        <v>8.3</v>
      </c>
      <c r="F38" s="225">
        <v>0.43</v>
      </c>
      <c r="G38" s="194">
        <v>114.72</v>
      </c>
      <c r="H38" s="195"/>
      <c r="I38" s="189">
        <v>0.05</v>
      </c>
      <c r="J38" s="189">
        <v>0.15</v>
      </c>
      <c r="K38" s="189">
        <v>0.04</v>
      </c>
      <c r="L38" s="189">
        <v>16.52</v>
      </c>
      <c r="M38" s="189">
        <v>0.55</v>
      </c>
    </row>
    <row r="39" spans="1:13" ht="9.75" customHeight="1">
      <c r="A39" s="188"/>
      <c r="B39" s="219"/>
      <c r="C39" s="325"/>
      <c r="D39" s="226"/>
      <c r="E39" s="226"/>
      <c r="F39" s="226"/>
      <c r="G39" s="263"/>
      <c r="H39" s="264"/>
      <c r="I39" s="221"/>
      <c r="J39" s="221"/>
      <c r="K39" s="221"/>
      <c r="L39" s="221"/>
      <c r="M39" s="221"/>
    </row>
    <row r="40" spans="1:13" ht="12.75" customHeight="1" hidden="1">
      <c r="A40" s="188"/>
      <c r="B40" s="219"/>
      <c r="C40" s="325"/>
      <c r="D40" s="226"/>
      <c r="E40" s="226"/>
      <c r="F40" s="226"/>
      <c r="G40" s="263"/>
      <c r="H40" s="264"/>
      <c r="I40" s="221"/>
      <c r="J40" s="221"/>
      <c r="K40" s="221"/>
      <c r="L40" s="221"/>
      <c r="M40" s="221"/>
    </row>
    <row r="41" spans="1:13" ht="12.75" customHeight="1" hidden="1">
      <c r="A41" s="196"/>
      <c r="B41" s="220"/>
      <c r="C41" s="291"/>
      <c r="D41" s="227"/>
      <c r="E41" s="227"/>
      <c r="F41" s="227"/>
      <c r="G41" s="261"/>
      <c r="H41" s="262"/>
      <c r="I41" s="190"/>
      <c r="J41" s="190"/>
      <c r="K41" s="190"/>
      <c r="L41" s="190"/>
      <c r="M41" s="190"/>
    </row>
    <row r="42" spans="1:13" ht="11.25" customHeight="1">
      <c r="A42" s="187">
        <v>317</v>
      </c>
      <c r="B42" s="385" t="s">
        <v>191</v>
      </c>
      <c r="C42" s="405">
        <v>150</v>
      </c>
      <c r="D42" s="189">
        <v>2.04</v>
      </c>
      <c r="E42" s="189">
        <v>5.01</v>
      </c>
      <c r="F42" s="189">
        <v>20.97</v>
      </c>
      <c r="G42" s="236">
        <v>137.13</v>
      </c>
      <c r="H42" s="279"/>
      <c r="I42" s="215">
        <v>0.09</v>
      </c>
      <c r="J42" s="189">
        <v>3.45</v>
      </c>
      <c r="K42" s="215">
        <v>0.04</v>
      </c>
      <c r="L42" s="215">
        <v>22.86</v>
      </c>
      <c r="M42" s="215">
        <v>0.66</v>
      </c>
    </row>
    <row r="43" spans="1:13" ht="11.25" customHeight="1">
      <c r="A43" s="188"/>
      <c r="B43" s="386"/>
      <c r="C43" s="406"/>
      <c r="D43" s="221"/>
      <c r="E43" s="221"/>
      <c r="F43" s="221"/>
      <c r="G43" s="238"/>
      <c r="H43" s="296"/>
      <c r="I43" s="273"/>
      <c r="J43" s="221"/>
      <c r="K43" s="273"/>
      <c r="L43" s="273"/>
      <c r="M43" s="273"/>
    </row>
    <row r="44" spans="1:13" ht="11.25" customHeight="1">
      <c r="A44" s="196"/>
      <c r="B44" s="387"/>
      <c r="C44" s="407"/>
      <c r="D44" s="190"/>
      <c r="E44" s="190"/>
      <c r="F44" s="190"/>
      <c r="G44" s="280"/>
      <c r="H44" s="281"/>
      <c r="I44" s="244"/>
      <c r="J44" s="190"/>
      <c r="K44" s="244"/>
      <c r="L44" s="244"/>
      <c r="M44" s="244"/>
    </row>
    <row r="45" spans="1:13" ht="12.75" customHeight="1">
      <c r="A45" s="187">
        <v>410</v>
      </c>
      <c r="B45" s="197" t="s">
        <v>102</v>
      </c>
      <c r="C45" s="381">
        <v>180</v>
      </c>
      <c r="D45" s="225">
        <v>0.11</v>
      </c>
      <c r="E45" s="225">
        <v>0.03</v>
      </c>
      <c r="F45" s="225">
        <v>21.07</v>
      </c>
      <c r="G45" s="194">
        <v>84.99</v>
      </c>
      <c r="H45" s="195"/>
      <c r="I45" s="189">
        <v>0</v>
      </c>
      <c r="J45" s="189">
        <v>0.75</v>
      </c>
      <c r="K45" s="189">
        <v>0</v>
      </c>
      <c r="L45" s="189">
        <v>2.66</v>
      </c>
      <c r="M45" s="189">
        <v>0.15</v>
      </c>
    </row>
    <row r="46" spans="1:13" ht="9" customHeight="1">
      <c r="A46" s="188"/>
      <c r="B46" s="404"/>
      <c r="C46" s="382"/>
      <c r="D46" s="226"/>
      <c r="E46" s="226"/>
      <c r="F46" s="226"/>
      <c r="G46" s="263"/>
      <c r="H46" s="264"/>
      <c r="I46" s="221"/>
      <c r="J46" s="221"/>
      <c r="K46" s="221"/>
      <c r="L46" s="221"/>
      <c r="M46" s="221"/>
    </row>
    <row r="47" spans="1:13" ht="11.25" customHeight="1" hidden="1">
      <c r="A47" s="196"/>
      <c r="B47" s="198"/>
      <c r="C47" s="383"/>
      <c r="D47" s="227"/>
      <c r="E47" s="227"/>
      <c r="F47" s="227"/>
      <c r="G47" s="261"/>
      <c r="H47" s="262"/>
      <c r="I47" s="190"/>
      <c r="J47" s="190"/>
      <c r="K47" s="190"/>
      <c r="L47" s="190"/>
      <c r="M47" s="190"/>
    </row>
    <row r="48" spans="1:13" ht="14.25" customHeight="1">
      <c r="A48" s="22"/>
      <c r="B48" s="108" t="s">
        <v>104</v>
      </c>
      <c r="C48" s="145">
        <v>15</v>
      </c>
      <c r="D48" s="61">
        <v>2.8</v>
      </c>
      <c r="E48" s="61">
        <v>0.55</v>
      </c>
      <c r="F48" s="64">
        <v>21.65</v>
      </c>
      <c r="G48" s="271">
        <v>99.5</v>
      </c>
      <c r="H48" s="192"/>
      <c r="I48" s="62">
        <v>0.11</v>
      </c>
      <c r="J48" s="63"/>
      <c r="K48" s="63"/>
      <c r="L48" s="63">
        <v>34</v>
      </c>
      <c r="M48" s="63">
        <v>2.3</v>
      </c>
    </row>
    <row r="49" spans="1:13" ht="12.75">
      <c r="A49" s="19"/>
      <c r="B49" s="108" t="s">
        <v>103</v>
      </c>
      <c r="C49" s="146">
        <v>15</v>
      </c>
      <c r="D49" s="63">
        <v>4.05</v>
      </c>
      <c r="E49" s="63">
        <v>0.6</v>
      </c>
      <c r="F49" s="63">
        <v>21</v>
      </c>
      <c r="G49" s="191">
        <v>101.5</v>
      </c>
      <c r="H49" s="192"/>
      <c r="I49" s="63">
        <v>0.21</v>
      </c>
      <c r="J49" s="63"/>
      <c r="K49" s="63"/>
      <c r="L49" s="63">
        <v>3.7</v>
      </c>
      <c r="M49" s="63">
        <v>2.8</v>
      </c>
    </row>
    <row r="50" spans="1:13" ht="13.5" customHeight="1">
      <c r="A50" s="181" t="s">
        <v>18</v>
      </c>
      <c r="B50" s="182"/>
      <c r="C50" s="183"/>
      <c r="D50" s="65">
        <f>D26+D29+D38+D42+D45+D48+D49</f>
        <v>21.130000000000003</v>
      </c>
      <c r="E50" s="65">
        <f>E26+E29+E38+E42+E45+E48+E49</f>
        <v>25.580000000000002</v>
      </c>
      <c r="F50" s="65">
        <f>F26+F29+F38+F42+F45+F48+F49</f>
        <v>93.69</v>
      </c>
      <c r="G50" s="228">
        <f>G26+G29+G38+G42+G45+G48+G49</f>
        <v>682.82</v>
      </c>
      <c r="H50" s="229"/>
      <c r="I50" s="67">
        <f>I26+I29+I38+I42+I45+I48+I49</f>
        <v>0.49</v>
      </c>
      <c r="J50" s="67">
        <f>J26+J29+J38+J42+J45+J48+J49</f>
        <v>13.379999999999999</v>
      </c>
      <c r="K50" s="67">
        <f>K26+K29+K38+K42+K45+K48+K49</f>
        <v>0.14400000000000002</v>
      </c>
      <c r="L50" s="67">
        <f>L26+L29+L38+L42+L45+L48+L49</f>
        <v>125.06</v>
      </c>
      <c r="M50" s="67">
        <f>M26+M29+M38+M42+M45+M48+M49</f>
        <v>7.52</v>
      </c>
    </row>
    <row r="51" spans="1:13" ht="13.5" customHeight="1">
      <c r="A51" s="282" t="s">
        <v>25</v>
      </c>
      <c r="B51" s="283"/>
      <c r="C51" s="283"/>
      <c r="D51" s="52"/>
      <c r="E51" s="52"/>
      <c r="F51" s="52"/>
      <c r="G51" s="83">
        <v>0.36</v>
      </c>
      <c r="H51" s="93"/>
      <c r="I51" s="94"/>
      <c r="J51" s="94"/>
      <c r="K51" s="94"/>
      <c r="L51" s="94"/>
      <c r="M51" s="94"/>
    </row>
    <row r="52" spans="1:13" ht="18.75" customHeight="1">
      <c r="A52" s="47"/>
      <c r="B52" s="47"/>
      <c r="C52" s="47"/>
      <c r="D52" s="23" t="s">
        <v>26</v>
      </c>
      <c r="E52" s="8"/>
      <c r="F52" s="23" t="s">
        <v>33</v>
      </c>
      <c r="G52" s="68"/>
      <c r="H52" s="92"/>
      <c r="I52" s="92"/>
      <c r="J52" s="92"/>
      <c r="K52" s="92"/>
      <c r="L52" s="92"/>
      <c r="M52" s="92"/>
    </row>
    <row r="53" spans="1:13" ht="13.5" customHeight="1">
      <c r="A53" s="187">
        <v>214</v>
      </c>
      <c r="B53" s="218" t="s">
        <v>105</v>
      </c>
      <c r="C53" s="337">
        <v>60</v>
      </c>
      <c r="D53" s="225">
        <v>7.82</v>
      </c>
      <c r="E53" s="225">
        <v>1.64</v>
      </c>
      <c r="F53" s="225">
        <v>31.17</v>
      </c>
      <c r="G53" s="194">
        <v>170.78</v>
      </c>
      <c r="H53" s="195"/>
      <c r="I53" s="189">
        <v>0.08</v>
      </c>
      <c r="J53" s="189">
        <v>4.65</v>
      </c>
      <c r="K53" s="189">
        <v>0.12</v>
      </c>
      <c r="L53" s="189">
        <v>50.54</v>
      </c>
      <c r="M53" s="189">
        <v>2.07</v>
      </c>
    </row>
    <row r="54" spans="1:13" ht="3" customHeight="1">
      <c r="A54" s="188"/>
      <c r="B54" s="219"/>
      <c r="C54" s="325"/>
      <c r="D54" s="226"/>
      <c r="E54" s="226"/>
      <c r="F54" s="226"/>
      <c r="G54" s="263"/>
      <c r="H54" s="264"/>
      <c r="I54" s="221"/>
      <c r="J54" s="221"/>
      <c r="K54" s="221"/>
      <c r="L54" s="221"/>
      <c r="M54" s="221"/>
    </row>
    <row r="55" spans="1:13" ht="9" customHeight="1" hidden="1">
      <c r="A55" s="188"/>
      <c r="B55" s="219"/>
      <c r="C55" s="325"/>
      <c r="D55" s="226"/>
      <c r="E55" s="226"/>
      <c r="F55" s="226"/>
      <c r="G55" s="263"/>
      <c r="H55" s="264"/>
      <c r="I55" s="221"/>
      <c r="J55" s="221"/>
      <c r="K55" s="221"/>
      <c r="L55" s="221"/>
      <c r="M55" s="221"/>
    </row>
    <row r="56" spans="1:13" ht="12" customHeight="1" hidden="1">
      <c r="A56" s="188"/>
      <c r="B56" s="219"/>
      <c r="C56" s="325"/>
      <c r="D56" s="226"/>
      <c r="E56" s="226"/>
      <c r="F56" s="226"/>
      <c r="G56" s="263"/>
      <c r="H56" s="264"/>
      <c r="I56" s="221"/>
      <c r="J56" s="221"/>
      <c r="K56" s="221"/>
      <c r="L56" s="221"/>
      <c r="M56" s="221"/>
    </row>
    <row r="57" spans="1:13" ht="12" customHeight="1" hidden="1">
      <c r="A57" s="188"/>
      <c r="B57" s="220"/>
      <c r="C57" s="291"/>
      <c r="D57" s="226"/>
      <c r="E57" s="226"/>
      <c r="F57" s="226"/>
      <c r="G57" s="263"/>
      <c r="H57" s="264"/>
      <c r="I57" s="221"/>
      <c r="J57" s="221"/>
      <c r="K57" s="221"/>
      <c r="L57" s="221"/>
      <c r="M57" s="221"/>
    </row>
    <row r="58" spans="1:13" ht="12" customHeight="1">
      <c r="A58" s="19">
        <v>405</v>
      </c>
      <c r="B58" s="108" t="s">
        <v>106</v>
      </c>
      <c r="C58" s="145">
        <v>190</v>
      </c>
      <c r="D58" s="63">
        <v>5.59</v>
      </c>
      <c r="E58" s="63">
        <v>6.38</v>
      </c>
      <c r="F58" s="63">
        <v>10.08</v>
      </c>
      <c r="G58" s="191">
        <v>120.12</v>
      </c>
      <c r="H58" s="192"/>
      <c r="I58" s="63">
        <v>0.03</v>
      </c>
      <c r="J58" s="63">
        <v>0.5</v>
      </c>
      <c r="K58" s="63">
        <v>0.15</v>
      </c>
      <c r="L58" s="63">
        <v>200.86</v>
      </c>
      <c r="M58" s="63">
        <v>0.17</v>
      </c>
    </row>
    <row r="59" spans="1:13" ht="15" customHeight="1">
      <c r="A59" s="181" t="s">
        <v>34</v>
      </c>
      <c r="B59" s="182"/>
      <c r="C59" s="183"/>
      <c r="D59" s="65">
        <f>D53+D58</f>
        <v>13.41</v>
      </c>
      <c r="E59" s="65">
        <f>E53+E58</f>
        <v>8.02</v>
      </c>
      <c r="F59" s="65">
        <f>F53+F58</f>
        <v>41.25</v>
      </c>
      <c r="G59" s="228">
        <f>G53+G58</f>
        <v>290.9</v>
      </c>
      <c r="H59" s="229"/>
      <c r="I59" s="66">
        <f>I53+I58</f>
        <v>0.11</v>
      </c>
      <c r="J59" s="66">
        <f>J53+J58</f>
        <v>5.15</v>
      </c>
      <c r="K59" s="66">
        <f>K53+K58</f>
        <v>0.27</v>
      </c>
      <c r="L59" s="66">
        <f>L53+L58</f>
        <v>251.4</v>
      </c>
      <c r="M59" s="65">
        <f>M53+M58</f>
        <v>2.2399999999999998</v>
      </c>
    </row>
    <row r="60" spans="1:13" ht="13.5" customHeight="1">
      <c r="A60" s="181" t="s">
        <v>36</v>
      </c>
      <c r="B60" s="182"/>
      <c r="C60" s="182"/>
      <c r="D60" s="26"/>
      <c r="E60" s="26"/>
      <c r="F60" s="26"/>
      <c r="G60" s="116">
        <v>0.153</v>
      </c>
      <c r="H60" s="100"/>
      <c r="I60" s="11"/>
      <c r="J60" s="11"/>
      <c r="K60" s="11"/>
      <c r="L60" s="11"/>
      <c r="M60" s="11"/>
    </row>
    <row r="61" spans="1:13" ht="14.25" customHeight="1">
      <c r="A61" s="71"/>
      <c r="B61" s="71"/>
      <c r="C61" s="71"/>
      <c r="D61" s="72"/>
      <c r="E61" s="72"/>
      <c r="F61" s="72"/>
      <c r="G61" s="72"/>
      <c r="H61" s="118"/>
      <c r="I61" s="72"/>
      <c r="J61" s="72"/>
      <c r="K61" s="72"/>
      <c r="L61" s="72"/>
      <c r="M61" s="72"/>
    </row>
    <row r="62" spans="1:13" ht="19.5" customHeight="1">
      <c r="A62" s="71"/>
      <c r="B62" s="71"/>
      <c r="C62" s="71"/>
      <c r="D62" s="23" t="s">
        <v>26</v>
      </c>
      <c r="E62" s="8"/>
      <c r="F62" s="23" t="s">
        <v>75</v>
      </c>
      <c r="G62" s="72"/>
      <c r="H62" s="118"/>
      <c r="I62" s="72"/>
      <c r="J62" s="72"/>
      <c r="K62" s="72"/>
      <c r="L62" s="72"/>
      <c r="M62" s="72"/>
    </row>
    <row r="63" spans="1:13" ht="14.25" customHeight="1">
      <c r="A63" s="48">
        <v>93</v>
      </c>
      <c r="B63" s="108" t="s">
        <v>107</v>
      </c>
      <c r="C63" s="108" t="s">
        <v>157</v>
      </c>
      <c r="D63" s="129">
        <v>2.67</v>
      </c>
      <c r="E63" s="129">
        <v>9.65</v>
      </c>
      <c r="F63" s="129">
        <v>10.64</v>
      </c>
      <c r="G63" s="194">
        <v>140.11</v>
      </c>
      <c r="H63" s="195"/>
      <c r="I63" s="50">
        <v>0.09</v>
      </c>
      <c r="J63" s="50">
        <v>7.24</v>
      </c>
      <c r="K63" s="50">
        <v>0.06</v>
      </c>
      <c r="L63" s="50">
        <v>63.78</v>
      </c>
      <c r="M63" s="50">
        <v>0.58</v>
      </c>
    </row>
    <row r="64" spans="1:13" ht="12.75" customHeight="1">
      <c r="A64" s="187">
        <v>394</v>
      </c>
      <c r="B64" s="231" t="s">
        <v>109</v>
      </c>
      <c r="C64" s="215">
        <v>190</v>
      </c>
      <c r="D64" s="189">
        <v>1.36</v>
      </c>
      <c r="E64" s="189">
        <v>0</v>
      </c>
      <c r="F64" s="215">
        <v>29.02</v>
      </c>
      <c r="G64" s="236">
        <v>121.52</v>
      </c>
      <c r="H64" s="237"/>
      <c r="I64" s="189">
        <v>0</v>
      </c>
      <c r="J64" s="189">
        <v>0</v>
      </c>
      <c r="K64" s="189">
        <v>0</v>
      </c>
      <c r="L64" s="189">
        <v>0.68</v>
      </c>
      <c r="M64" s="189">
        <v>0.1</v>
      </c>
    </row>
    <row r="65" spans="1:13" ht="2.25" customHeight="1">
      <c r="A65" s="247"/>
      <c r="B65" s="233"/>
      <c r="C65" s="273"/>
      <c r="D65" s="221"/>
      <c r="E65" s="221"/>
      <c r="F65" s="273"/>
      <c r="G65" s="238"/>
      <c r="H65" s="239"/>
      <c r="I65" s="221"/>
      <c r="J65" s="221"/>
      <c r="K65" s="221"/>
      <c r="L65" s="221"/>
      <c r="M65" s="221"/>
    </row>
    <row r="66" spans="1:13" ht="13.5" customHeight="1" hidden="1">
      <c r="A66" s="248"/>
      <c r="B66" s="234"/>
      <c r="C66" s="291"/>
      <c r="D66" s="235"/>
      <c r="E66" s="235"/>
      <c r="F66" s="217"/>
      <c r="G66" s="240"/>
      <c r="H66" s="241"/>
      <c r="I66" s="235"/>
      <c r="J66" s="235"/>
      <c r="K66" s="235"/>
      <c r="L66" s="235"/>
      <c r="M66" s="235"/>
    </row>
    <row r="67" spans="1:13" ht="13.5" customHeight="1">
      <c r="A67" s="19"/>
      <c r="B67" s="108" t="s">
        <v>103</v>
      </c>
      <c r="C67" s="146">
        <v>60</v>
      </c>
      <c r="D67" s="63">
        <v>4.05</v>
      </c>
      <c r="E67" s="63">
        <v>0.6</v>
      </c>
      <c r="F67" s="63">
        <v>21</v>
      </c>
      <c r="G67" s="191">
        <v>101.5</v>
      </c>
      <c r="H67" s="192"/>
      <c r="I67" s="63">
        <v>0.21</v>
      </c>
      <c r="J67" s="63"/>
      <c r="K67" s="63"/>
      <c r="L67" s="63">
        <v>3.7</v>
      </c>
      <c r="M67" s="63">
        <v>2.8</v>
      </c>
    </row>
    <row r="68" spans="1:13" ht="15" customHeight="1">
      <c r="A68" s="181" t="s">
        <v>76</v>
      </c>
      <c r="B68" s="182"/>
      <c r="C68" s="183"/>
      <c r="D68" s="65">
        <f>SUM(D63:D67)</f>
        <v>8.08</v>
      </c>
      <c r="E68" s="65">
        <f>SUM(E63:E67)</f>
        <v>10.25</v>
      </c>
      <c r="F68" s="65">
        <f>SUM(F63:F67)</f>
        <v>60.66</v>
      </c>
      <c r="G68" s="228">
        <f>SUM(G63:H67)</f>
        <v>363.13</v>
      </c>
      <c r="H68" s="229"/>
      <c r="I68" s="66">
        <f>SUM(I63:I67)</f>
        <v>0.3</v>
      </c>
      <c r="J68" s="66">
        <f>SUM(J63:J67)</f>
        <v>7.24</v>
      </c>
      <c r="K68" s="66">
        <f>SUM(K63:K67)</f>
        <v>0.06</v>
      </c>
      <c r="L68" s="66">
        <f>SUM(L63:L67)</f>
        <v>68.16000000000001</v>
      </c>
      <c r="M68" s="65">
        <f>SUM(M63:M67)</f>
        <v>3.4799999999999995</v>
      </c>
    </row>
    <row r="69" spans="1:13" ht="15" customHeight="1">
      <c r="A69" s="181" t="s">
        <v>77</v>
      </c>
      <c r="B69" s="182"/>
      <c r="C69" s="182"/>
      <c r="D69" s="26"/>
      <c r="E69" s="26"/>
      <c r="F69" s="26"/>
      <c r="G69" s="116">
        <v>0.194</v>
      </c>
      <c r="H69" s="38"/>
      <c r="I69" s="78"/>
      <c r="J69" s="78"/>
      <c r="K69" s="78"/>
      <c r="L69" s="78"/>
      <c r="M69" s="78"/>
    </row>
    <row r="70" spans="1:13" ht="15" customHeight="1">
      <c r="A70" s="181" t="s">
        <v>35</v>
      </c>
      <c r="B70" s="182"/>
      <c r="C70" s="183"/>
      <c r="D70" s="69">
        <f>D18+D23+D50+D59+D68</f>
        <v>150.07000000000002</v>
      </c>
      <c r="E70" s="69">
        <f>E18+E23+E50+E59+E68</f>
        <v>161.63000000000002</v>
      </c>
      <c r="F70" s="69">
        <f>F18+F23+F50+F59+F68</f>
        <v>350.28999999999996</v>
      </c>
      <c r="G70" s="193">
        <f>G18+G23+G50+G59+G68</f>
        <v>1781.4100000000003</v>
      </c>
      <c r="H70" s="192"/>
      <c r="I70" s="70">
        <f>I18+I23+I50+I59+I68</f>
        <v>1.05</v>
      </c>
      <c r="J70" s="70">
        <f>J18+J23+J50+J59+J68</f>
        <v>28.020000000000003</v>
      </c>
      <c r="K70" s="70">
        <f>K18+K23+K50+K59+K68</f>
        <v>2.654</v>
      </c>
      <c r="L70" s="70">
        <f>L18+L23+L50+L59+L68</f>
        <v>486.18</v>
      </c>
      <c r="M70" s="69">
        <f>M18+M23+M50+M59+M68</f>
        <v>18.82</v>
      </c>
    </row>
    <row r="71" spans="1:13" ht="15" customHeight="1">
      <c r="A71" s="71"/>
      <c r="B71" s="71"/>
      <c r="C71" s="71"/>
      <c r="D71" s="119"/>
      <c r="E71" s="119"/>
      <c r="F71" s="119"/>
      <c r="G71" s="119"/>
      <c r="H71" s="120"/>
      <c r="I71" s="119"/>
      <c r="J71" s="119"/>
      <c r="K71" s="119"/>
      <c r="L71" s="119"/>
      <c r="M71" s="119"/>
    </row>
    <row r="72" spans="1:13" ht="27.75" customHeight="1">
      <c r="A72" s="71"/>
      <c r="B72" s="71"/>
      <c r="C72" s="75" t="s">
        <v>38</v>
      </c>
      <c r="D72" s="8"/>
      <c r="E72" s="24"/>
      <c r="F72" s="24"/>
      <c r="G72" s="24"/>
      <c r="H72" s="72"/>
      <c r="I72" s="72"/>
      <c r="J72" s="72"/>
      <c r="K72" s="72"/>
      <c r="L72" s="72"/>
      <c r="M72" s="72"/>
    </row>
    <row r="73" spans="1:13" ht="13.5" customHeight="1">
      <c r="A73" s="48">
        <v>162</v>
      </c>
      <c r="B73" s="165" t="s">
        <v>158</v>
      </c>
      <c r="C73" s="165">
        <v>200</v>
      </c>
      <c r="D73" s="129">
        <v>6.33</v>
      </c>
      <c r="E73" s="129">
        <v>6</v>
      </c>
      <c r="F73" s="129">
        <v>28.33</v>
      </c>
      <c r="G73" s="194">
        <v>192.62</v>
      </c>
      <c r="H73" s="195"/>
      <c r="I73" s="50">
        <v>0.12</v>
      </c>
      <c r="J73" s="50">
        <v>0.3</v>
      </c>
      <c r="K73" s="50">
        <v>0.12</v>
      </c>
      <c r="L73" s="50">
        <v>120.4</v>
      </c>
      <c r="M73" s="50">
        <v>0.98</v>
      </c>
    </row>
    <row r="74" spans="1:13" ht="13.5" customHeight="1">
      <c r="A74" s="48">
        <v>261</v>
      </c>
      <c r="B74" s="142" t="s">
        <v>111</v>
      </c>
      <c r="C74" s="148">
        <v>180</v>
      </c>
      <c r="D74" s="129">
        <v>1.32</v>
      </c>
      <c r="E74" s="129">
        <v>0.02</v>
      </c>
      <c r="F74" s="129">
        <v>15.76</v>
      </c>
      <c r="G74" s="194">
        <v>68.5</v>
      </c>
      <c r="H74" s="195"/>
      <c r="I74" s="50">
        <v>0.01</v>
      </c>
      <c r="J74" s="50">
        <v>0.56</v>
      </c>
      <c r="K74" s="50">
        <v>0.03</v>
      </c>
      <c r="L74" s="50">
        <v>53.09</v>
      </c>
      <c r="M74" s="50">
        <v>0.91</v>
      </c>
    </row>
    <row r="75" spans="1:13" ht="14.25" customHeight="1">
      <c r="A75" s="48">
        <v>486</v>
      </c>
      <c r="B75" s="108" t="s">
        <v>112</v>
      </c>
      <c r="C75" s="144" t="s">
        <v>159</v>
      </c>
      <c r="D75" s="56">
        <v>6.38</v>
      </c>
      <c r="E75" s="56">
        <v>5.4</v>
      </c>
      <c r="F75" s="56">
        <v>7.25</v>
      </c>
      <c r="G75" s="236">
        <v>103.1</v>
      </c>
      <c r="H75" s="279"/>
      <c r="I75" s="50">
        <v>0.02</v>
      </c>
      <c r="J75" s="50">
        <v>0</v>
      </c>
      <c r="K75" s="50">
        <v>0.04</v>
      </c>
      <c r="L75" s="50">
        <v>4.28</v>
      </c>
      <c r="M75" s="50">
        <v>0.53</v>
      </c>
    </row>
    <row r="76" spans="1:13" ht="13.5" customHeight="1">
      <c r="A76" s="282" t="s">
        <v>20</v>
      </c>
      <c r="B76" s="292"/>
      <c r="C76" s="52"/>
      <c r="D76" s="40">
        <f>D73+D74+D75</f>
        <v>14.030000000000001</v>
      </c>
      <c r="E76" s="40">
        <f>E73+E74+E75</f>
        <v>11.42</v>
      </c>
      <c r="F76" s="41">
        <f>F73+F74+F75</f>
        <v>51.339999999999996</v>
      </c>
      <c r="G76" s="242">
        <f>G73+G74+G75</f>
        <v>364.22</v>
      </c>
      <c r="H76" s="243"/>
      <c r="I76" s="53">
        <f>I73+I74+I75</f>
        <v>0.15</v>
      </c>
      <c r="J76" s="54">
        <f>J73+J74+J75</f>
        <v>0.8600000000000001</v>
      </c>
      <c r="K76" s="54">
        <f>K73+K74+K75</f>
        <v>0.19</v>
      </c>
      <c r="L76" s="54">
        <f>L73+L74+L75</f>
        <v>177.77</v>
      </c>
      <c r="M76" s="40">
        <f>M73+M74+M75</f>
        <v>2.42</v>
      </c>
    </row>
    <row r="77" spans="1:13" ht="15" customHeight="1">
      <c r="A77" s="282" t="s">
        <v>24</v>
      </c>
      <c r="B77" s="283"/>
      <c r="C77" s="52"/>
      <c r="D77" s="52"/>
      <c r="E77" s="52"/>
      <c r="F77" s="52"/>
      <c r="G77" s="81">
        <v>0.2</v>
      </c>
      <c r="H77" s="82"/>
      <c r="I77" s="79"/>
      <c r="J77" s="79"/>
      <c r="K77" s="79"/>
      <c r="L77" s="79"/>
      <c r="M77" s="79"/>
    </row>
    <row r="78" spans="1:13" ht="21" customHeight="1">
      <c r="A78" s="45"/>
      <c r="B78" s="45"/>
      <c r="C78" s="23" t="s">
        <v>40</v>
      </c>
      <c r="D78" s="8"/>
      <c r="E78" s="8"/>
      <c r="F78" s="8"/>
      <c r="G78" s="8"/>
      <c r="H78" s="37"/>
      <c r="I78" s="36"/>
      <c r="J78" s="36"/>
      <c r="K78" s="36"/>
      <c r="L78" s="36"/>
      <c r="M78" s="36"/>
    </row>
    <row r="79" spans="1:13" ht="13.5" customHeight="1">
      <c r="A79" s="187">
        <v>90</v>
      </c>
      <c r="B79" s="197" t="s">
        <v>206</v>
      </c>
      <c r="C79" s="199">
        <v>100</v>
      </c>
      <c r="D79" s="187">
        <v>101</v>
      </c>
      <c r="E79" s="187">
        <v>102</v>
      </c>
      <c r="F79" s="187">
        <v>103</v>
      </c>
      <c r="G79" s="236">
        <v>70</v>
      </c>
      <c r="H79" s="279"/>
      <c r="I79" s="189">
        <v>0.03</v>
      </c>
      <c r="J79" s="189">
        <v>1.03</v>
      </c>
      <c r="K79" s="189">
        <v>2.03</v>
      </c>
      <c r="L79" s="189">
        <v>3.03</v>
      </c>
      <c r="M79" s="189">
        <v>4.03</v>
      </c>
    </row>
    <row r="80" spans="1:13" ht="6.75" customHeight="1">
      <c r="A80" s="196"/>
      <c r="B80" s="198"/>
      <c r="C80" s="200"/>
      <c r="D80" s="196"/>
      <c r="E80" s="196"/>
      <c r="F80" s="196"/>
      <c r="G80" s="280"/>
      <c r="H80" s="281"/>
      <c r="I80" s="190"/>
      <c r="J80" s="190"/>
      <c r="K80" s="190"/>
      <c r="L80" s="190"/>
      <c r="M80" s="190"/>
    </row>
    <row r="81" spans="1:13" ht="14.25" customHeight="1">
      <c r="A81" s="22"/>
      <c r="B81" s="292" t="s">
        <v>32</v>
      </c>
      <c r="C81" s="293"/>
      <c r="D81" s="40">
        <f>D79</f>
        <v>101</v>
      </c>
      <c r="E81" s="40">
        <f>E79</f>
        <v>102</v>
      </c>
      <c r="F81" s="40">
        <f>F79</f>
        <v>103</v>
      </c>
      <c r="G81" s="242">
        <f>G79</f>
        <v>70</v>
      </c>
      <c r="H81" s="371"/>
      <c r="I81" s="40">
        <f>I79</f>
        <v>0.03</v>
      </c>
      <c r="J81" s="40">
        <f>J79</f>
        <v>1.03</v>
      </c>
      <c r="K81" s="40">
        <f>K79</f>
        <v>2.03</v>
      </c>
      <c r="L81" s="40">
        <f>L79</f>
        <v>3.03</v>
      </c>
      <c r="M81" s="40">
        <f>M79</f>
        <v>4.03</v>
      </c>
    </row>
    <row r="82" spans="1:13" ht="14.25" customHeight="1">
      <c r="A82" s="282" t="s">
        <v>39</v>
      </c>
      <c r="B82" s="283"/>
      <c r="C82" s="243"/>
      <c r="D82" s="52"/>
      <c r="E82" s="52"/>
      <c r="F82" s="52"/>
      <c r="G82" s="83">
        <v>0.05</v>
      </c>
      <c r="H82" s="45"/>
      <c r="I82" s="76"/>
      <c r="J82" s="76"/>
      <c r="K82" s="76"/>
      <c r="L82" s="76"/>
      <c r="M82" s="76"/>
    </row>
    <row r="83" spans="1:13" ht="24" customHeight="1">
      <c r="A83" s="29"/>
      <c r="B83" s="8"/>
      <c r="C83" s="23" t="s">
        <v>27</v>
      </c>
      <c r="D83" s="8"/>
      <c r="E83" s="23" t="s">
        <v>14</v>
      </c>
      <c r="G83" s="8"/>
      <c r="H83" s="8"/>
      <c r="I83" s="8"/>
      <c r="J83" s="8"/>
      <c r="K83" s="8"/>
      <c r="L83" s="8"/>
      <c r="M83" s="8"/>
    </row>
    <row r="84" spans="1:13" ht="14.25" customHeight="1">
      <c r="A84" s="48">
        <v>19</v>
      </c>
      <c r="B84" s="149" t="s">
        <v>114</v>
      </c>
      <c r="C84" s="145">
        <v>30</v>
      </c>
      <c r="D84" s="102">
        <v>0.79</v>
      </c>
      <c r="E84" s="102">
        <v>1.98</v>
      </c>
      <c r="F84" s="102">
        <v>1.78</v>
      </c>
      <c r="G84" s="391">
        <v>28.1</v>
      </c>
      <c r="H84" s="392"/>
      <c r="I84" s="39">
        <v>0.01</v>
      </c>
      <c r="J84" s="39">
        <v>2.6</v>
      </c>
      <c r="K84" s="39">
        <v>0.02</v>
      </c>
      <c r="L84" s="39">
        <v>6.9</v>
      </c>
      <c r="M84" s="39">
        <v>0.25</v>
      </c>
    </row>
    <row r="85" spans="1:13" ht="13.5" customHeight="1">
      <c r="A85" s="126">
        <v>67</v>
      </c>
      <c r="B85" s="108" t="s">
        <v>238</v>
      </c>
      <c r="C85" s="145">
        <v>200</v>
      </c>
      <c r="D85" s="130">
        <v>5.77</v>
      </c>
      <c r="E85" s="130">
        <v>4.19</v>
      </c>
      <c r="F85" s="130">
        <v>15.7</v>
      </c>
      <c r="G85" s="263">
        <v>123.6</v>
      </c>
      <c r="H85" s="264"/>
      <c r="I85" s="127">
        <v>0.11</v>
      </c>
      <c r="J85" s="127">
        <v>3.13</v>
      </c>
      <c r="K85" s="127">
        <v>0.04</v>
      </c>
      <c r="L85" s="127">
        <v>12.26</v>
      </c>
      <c r="M85" s="127">
        <v>0.67</v>
      </c>
    </row>
    <row r="86" spans="1:13" ht="12" customHeight="1">
      <c r="A86" s="48">
        <v>255</v>
      </c>
      <c r="B86" s="180" t="s">
        <v>227</v>
      </c>
      <c r="C86" s="145" t="s">
        <v>161</v>
      </c>
      <c r="D86" s="129">
        <v>10.43</v>
      </c>
      <c r="E86" s="129">
        <v>8.72</v>
      </c>
      <c r="F86" s="129">
        <v>13.81</v>
      </c>
      <c r="G86" s="194">
        <v>175.44</v>
      </c>
      <c r="H86" s="195"/>
      <c r="I86" s="50">
        <v>0.04</v>
      </c>
      <c r="J86" s="50">
        <v>0.1</v>
      </c>
      <c r="K86" s="50">
        <v>0.06</v>
      </c>
      <c r="L86" s="50">
        <v>22.53</v>
      </c>
      <c r="M86" s="50">
        <v>1.13</v>
      </c>
    </row>
    <row r="87" spans="1:30" ht="13.5" customHeight="1">
      <c r="A87" s="48">
        <v>312</v>
      </c>
      <c r="B87" s="108" t="s">
        <v>115</v>
      </c>
      <c r="C87" s="145">
        <v>130</v>
      </c>
      <c r="D87" s="50">
        <v>2.91</v>
      </c>
      <c r="E87" s="50">
        <v>3.5</v>
      </c>
      <c r="F87" s="50">
        <v>11.8</v>
      </c>
      <c r="G87" s="236">
        <v>90.5</v>
      </c>
      <c r="H87" s="279"/>
      <c r="I87" s="51">
        <v>0.03</v>
      </c>
      <c r="J87" s="50">
        <v>14.3</v>
      </c>
      <c r="K87" s="51">
        <v>0.08</v>
      </c>
      <c r="L87" s="51">
        <v>70.3</v>
      </c>
      <c r="M87" s="51">
        <v>0.96</v>
      </c>
      <c r="N87" s="23"/>
      <c r="O87" s="8"/>
      <c r="P87" s="8"/>
      <c r="Q87" s="23"/>
      <c r="R87" s="12"/>
      <c r="S87" s="12"/>
      <c r="T87" s="12"/>
      <c r="U87" s="12"/>
      <c r="V87" s="8"/>
      <c r="W87" s="8"/>
      <c r="X87" s="8"/>
      <c r="Y87" s="8"/>
      <c r="Z87" s="8"/>
      <c r="AA87" s="8"/>
      <c r="AB87" s="8"/>
      <c r="AC87" s="8"/>
      <c r="AD87" s="8"/>
    </row>
    <row r="88" spans="1:30" ht="12.75" customHeight="1">
      <c r="A88" s="48">
        <v>399</v>
      </c>
      <c r="B88" s="125" t="s">
        <v>118</v>
      </c>
      <c r="C88" s="146">
        <v>180</v>
      </c>
      <c r="D88" s="55">
        <v>2</v>
      </c>
      <c r="E88" s="55">
        <v>0.2</v>
      </c>
      <c r="F88" s="55">
        <v>3.8</v>
      </c>
      <c r="G88" s="255">
        <v>25</v>
      </c>
      <c r="H88" s="192"/>
      <c r="I88" s="39">
        <v>0.01</v>
      </c>
      <c r="J88" s="39">
        <v>8</v>
      </c>
      <c r="K88" s="39">
        <v>0.06</v>
      </c>
      <c r="L88" s="39">
        <v>40</v>
      </c>
      <c r="M88" s="39">
        <v>0.4</v>
      </c>
      <c r="N88" s="23"/>
      <c r="O88" s="8"/>
      <c r="P88" s="8"/>
      <c r="Q88" s="23"/>
      <c r="R88" s="12"/>
      <c r="S88" s="12"/>
      <c r="T88" s="12"/>
      <c r="U88" s="12"/>
      <c r="V88" s="8"/>
      <c r="W88" s="8"/>
      <c r="X88" s="8"/>
      <c r="Y88" s="8"/>
      <c r="Z88" s="8"/>
      <c r="AA88" s="8"/>
      <c r="AB88" s="8"/>
      <c r="AC88" s="8"/>
      <c r="AD88" s="8"/>
    </row>
    <row r="89" spans="1:30" ht="15" customHeight="1">
      <c r="A89" s="22"/>
      <c r="B89" s="108" t="s">
        <v>104</v>
      </c>
      <c r="C89" s="145">
        <v>25</v>
      </c>
      <c r="D89" s="61">
        <v>2.8</v>
      </c>
      <c r="E89" s="61">
        <v>0.55</v>
      </c>
      <c r="F89" s="64">
        <v>21.65</v>
      </c>
      <c r="G89" s="271">
        <v>99.5</v>
      </c>
      <c r="H89" s="192"/>
      <c r="I89" s="62">
        <v>0.11</v>
      </c>
      <c r="J89" s="63"/>
      <c r="K89" s="63"/>
      <c r="L89" s="63">
        <v>34</v>
      </c>
      <c r="M89" s="63">
        <v>2.3</v>
      </c>
      <c r="N89" s="23"/>
      <c r="O89" s="8"/>
      <c r="P89" s="8"/>
      <c r="Q89" s="23"/>
      <c r="R89" s="12"/>
      <c r="S89" s="12"/>
      <c r="T89" s="12"/>
      <c r="U89" s="12"/>
      <c r="V89" s="8"/>
      <c r="W89" s="8"/>
      <c r="X89" s="8"/>
      <c r="Y89" s="8"/>
      <c r="Z89" s="8"/>
      <c r="AA89" s="8"/>
      <c r="AB89" s="8"/>
      <c r="AC89" s="8"/>
      <c r="AD89" s="8"/>
    </row>
    <row r="90" spans="1:13" ht="12" customHeight="1">
      <c r="A90" s="19"/>
      <c r="B90" s="108" t="s">
        <v>103</v>
      </c>
      <c r="C90" s="146">
        <v>25</v>
      </c>
      <c r="D90" s="63">
        <v>4.05</v>
      </c>
      <c r="E90" s="63">
        <v>0.6</v>
      </c>
      <c r="F90" s="63">
        <v>21</v>
      </c>
      <c r="G90" s="191">
        <v>101.5</v>
      </c>
      <c r="H90" s="192"/>
      <c r="I90" s="63">
        <v>0.21</v>
      </c>
      <c r="J90" s="63"/>
      <c r="K90" s="63"/>
      <c r="L90" s="63">
        <v>3.7</v>
      </c>
      <c r="M90" s="63">
        <v>2.8</v>
      </c>
    </row>
    <row r="91" spans="1:13" ht="14.25" customHeight="1">
      <c r="A91" s="181" t="s">
        <v>18</v>
      </c>
      <c r="B91" s="182"/>
      <c r="C91" s="183"/>
      <c r="D91" s="65">
        <f>SUM(D84:D90)</f>
        <v>28.75</v>
      </c>
      <c r="E91" s="65">
        <f>SUM(E84:E90)</f>
        <v>19.740000000000002</v>
      </c>
      <c r="F91" s="65">
        <f>SUM(F84:F90)</f>
        <v>89.53999999999999</v>
      </c>
      <c r="G91" s="228">
        <f>G84+G85+G86+G87+G88+G89+G90</f>
        <v>643.64</v>
      </c>
      <c r="H91" s="229"/>
      <c r="I91" s="65">
        <f>I84+I85+I86+I87+I88+I89+I90</f>
        <v>0.52</v>
      </c>
      <c r="J91" s="65">
        <f>J84+J85+J86+J87+J88+J89+J90</f>
        <v>28.130000000000003</v>
      </c>
      <c r="K91" s="65">
        <f>K84+K85+K86+K87+K88+K89+K90</f>
        <v>0.26</v>
      </c>
      <c r="L91" s="65">
        <f>L84+L85+L86+L87+L88+L89+L90</f>
        <v>189.69</v>
      </c>
      <c r="M91" s="65">
        <f>M84+M85+M86+M87+M88+M89+M90</f>
        <v>8.509999999999998</v>
      </c>
    </row>
    <row r="92" spans="1:13" ht="13.5" customHeight="1">
      <c r="A92" s="282" t="s">
        <v>25</v>
      </c>
      <c r="B92" s="283"/>
      <c r="C92" s="243"/>
      <c r="D92" s="52"/>
      <c r="E92" s="52"/>
      <c r="F92" s="52"/>
      <c r="G92" s="83">
        <v>0.35</v>
      </c>
      <c r="H92" s="294"/>
      <c r="I92" s="295"/>
      <c r="J92" s="295"/>
      <c r="K92" s="295"/>
      <c r="L92" s="295"/>
      <c r="M92" s="295"/>
    </row>
    <row r="93" spans="1:13" ht="21" customHeight="1">
      <c r="A93" s="47"/>
      <c r="B93" s="47"/>
      <c r="C93" s="47"/>
      <c r="D93" s="23" t="s">
        <v>27</v>
      </c>
      <c r="E93" s="8"/>
      <c r="F93" s="23" t="s">
        <v>33</v>
      </c>
      <c r="G93" s="68"/>
      <c r="H93" s="92"/>
      <c r="I93" s="92"/>
      <c r="J93" s="92"/>
      <c r="K93" s="92"/>
      <c r="L93" s="92"/>
      <c r="M93" s="92"/>
    </row>
    <row r="94" spans="1:13" ht="12.75" customHeight="1">
      <c r="A94" s="48">
        <v>423</v>
      </c>
      <c r="B94" s="149" t="s">
        <v>116</v>
      </c>
      <c r="C94" s="145">
        <v>100</v>
      </c>
      <c r="D94" s="129">
        <v>6.03</v>
      </c>
      <c r="E94" s="129">
        <v>3.8</v>
      </c>
      <c r="F94" s="129">
        <v>34.6</v>
      </c>
      <c r="G94" s="194">
        <v>180.7</v>
      </c>
      <c r="H94" s="195"/>
      <c r="I94" s="50">
        <v>0.09</v>
      </c>
      <c r="J94" s="50">
        <v>0.08</v>
      </c>
      <c r="K94" s="50">
        <v>0.01</v>
      </c>
      <c r="L94" s="50">
        <v>12.3</v>
      </c>
      <c r="M94" s="50">
        <v>0.8</v>
      </c>
    </row>
    <row r="95" spans="1:13" ht="15" customHeight="1">
      <c r="A95" s="60">
        <v>406</v>
      </c>
      <c r="B95" s="108" t="s">
        <v>117</v>
      </c>
      <c r="C95" s="108" t="s">
        <v>217</v>
      </c>
      <c r="D95" s="63">
        <v>5.6</v>
      </c>
      <c r="E95" s="63">
        <v>4.38</v>
      </c>
      <c r="F95" s="63">
        <v>8.18</v>
      </c>
      <c r="G95" s="191">
        <v>94.52</v>
      </c>
      <c r="H95" s="192"/>
      <c r="I95" s="63">
        <v>0.06</v>
      </c>
      <c r="J95" s="63">
        <v>1.4</v>
      </c>
      <c r="K95" s="63">
        <v>0.3</v>
      </c>
      <c r="L95" s="63">
        <v>240</v>
      </c>
      <c r="M95" s="63">
        <v>0.2</v>
      </c>
    </row>
    <row r="96" spans="1:13" ht="15.75" customHeight="1">
      <c r="A96" s="181" t="s">
        <v>34</v>
      </c>
      <c r="B96" s="182"/>
      <c r="C96" s="183"/>
      <c r="D96" s="65">
        <f>D94+D95</f>
        <v>11.629999999999999</v>
      </c>
      <c r="E96" s="65">
        <f>E94+E95</f>
        <v>8.18</v>
      </c>
      <c r="F96" s="65">
        <f>F94+F95</f>
        <v>42.78</v>
      </c>
      <c r="G96" s="228">
        <f>G94+G95</f>
        <v>275.21999999999997</v>
      </c>
      <c r="H96" s="229"/>
      <c r="I96" s="66">
        <f>I94+I95</f>
        <v>0.15</v>
      </c>
      <c r="J96" s="66">
        <f>J94+J95</f>
        <v>1.48</v>
      </c>
      <c r="K96" s="66">
        <f>K94+K95</f>
        <v>0.31</v>
      </c>
      <c r="L96" s="66">
        <f>L94+L95</f>
        <v>252.3</v>
      </c>
      <c r="M96" s="65">
        <f>M94+M95</f>
        <v>1</v>
      </c>
    </row>
    <row r="97" spans="1:13" ht="15.75" customHeight="1">
      <c r="A97" s="181" t="s">
        <v>36</v>
      </c>
      <c r="B97" s="182"/>
      <c r="C97" s="183"/>
      <c r="D97" s="26"/>
      <c r="E97" s="26"/>
      <c r="F97" s="27"/>
      <c r="G97" s="80">
        <v>0.15</v>
      </c>
      <c r="H97" s="100"/>
      <c r="I97" s="11"/>
      <c r="J97" s="11"/>
      <c r="K97" s="11"/>
      <c r="L97" s="11"/>
      <c r="M97" s="11"/>
    </row>
    <row r="98" spans="1:13" ht="24" customHeight="1">
      <c r="A98" s="71"/>
      <c r="B98" s="71"/>
      <c r="C98" s="71"/>
      <c r="D98" s="23" t="s">
        <v>27</v>
      </c>
      <c r="E98" s="8"/>
      <c r="F98" s="23" t="s">
        <v>75</v>
      </c>
      <c r="G98" s="72"/>
      <c r="H98" s="118"/>
      <c r="I98" s="72"/>
      <c r="J98" s="72"/>
      <c r="K98" s="72"/>
      <c r="L98" s="72"/>
      <c r="M98" s="72"/>
    </row>
    <row r="99" spans="1:13" ht="27.75" customHeight="1">
      <c r="A99" s="133">
        <v>118</v>
      </c>
      <c r="B99" s="141" t="s">
        <v>228</v>
      </c>
      <c r="C99" s="145">
        <v>180</v>
      </c>
      <c r="D99" s="129">
        <v>2.78</v>
      </c>
      <c r="E99" s="129">
        <v>6.58</v>
      </c>
      <c r="F99" s="129">
        <v>21.1</v>
      </c>
      <c r="G99" s="194">
        <v>154.72</v>
      </c>
      <c r="H99" s="195"/>
      <c r="I99" s="50">
        <v>0.04</v>
      </c>
      <c r="J99" s="50">
        <v>2.82</v>
      </c>
      <c r="K99" s="50">
        <v>0.06</v>
      </c>
      <c r="L99" s="50">
        <v>41.62</v>
      </c>
      <c r="M99" s="50">
        <v>2.33</v>
      </c>
    </row>
    <row r="100" spans="1:13" ht="13.5" customHeight="1">
      <c r="A100" s="48">
        <v>407</v>
      </c>
      <c r="B100" s="125" t="s">
        <v>109</v>
      </c>
      <c r="C100" s="147">
        <v>150</v>
      </c>
      <c r="D100" s="50">
        <v>0.56</v>
      </c>
      <c r="E100" s="50">
        <v>0</v>
      </c>
      <c r="F100" s="51">
        <v>27.4</v>
      </c>
      <c r="G100" s="236">
        <v>111.84</v>
      </c>
      <c r="H100" s="237"/>
      <c r="I100" s="50">
        <v>0.01</v>
      </c>
      <c r="J100" s="50">
        <v>0.15</v>
      </c>
      <c r="K100" s="50">
        <v>0.01</v>
      </c>
      <c r="L100" s="50">
        <v>56.37</v>
      </c>
      <c r="M100" s="50">
        <v>1.58</v>
      </c>
    </row>
    <row r="101" spans="1:13" ht="13.5" customHeight="1">
      <c r="A101" s="19"/>
      <c r="B101" s="150" t="s">
        <v>119</v>
      </c>
      <c r="C101" s="150">
        <v>40</v>
      </c>
      <c r="D101" s="63">
        <v>4.05</v>
      </c>
      <c r="E101" s="63">
        <v>0.6</v>
      </c>
      <c r="F101" s="63">
        <v>21</v>
      </c>
      <c r="G101" s="191">
        <v>101.5</v>
      </c>
      <c r="H101" s="192"/>
      <c r="I101" s="63">
        <v>0.21</v>
      </c>
      <c r="J101" s="63"/>
      <c r="K101" s="63"/>
      <c r="L101" s="63">
        <v>3.7</v>
      </c>
      <c r="M101" s="63">
        <v>2.8</v>
      </c>
    </row>
    <row r="102" spans="1:13" ht="13.5" customHeight="1">
      <c r="A102" s="181" t="s">
        <v>76</v>
      </c>
      <c r="B102" s="182"/>
      <c r="C102" s="183"/>
      <c r="D102" s="65">
        <f>SUM(D99:D101)</f>
        <v>7.39</v>
      </c>
      <c r="E102" s="65">
        <f>SUM(E99:E101)</f>
        <v>7.18</v>
      </c>
      <c r="F102" s="65">
        <f>SUM(F99:F101)</f>
        <v>69.5</v>
      </c>
      <c r="G102" s="228">
        <f>SUM(G99:H101)</f>
        <v>368.06</v>
      </c>
      <c r="H102" s="229"/>
      <c r="I102" s="66">
        <f>SUM(I99:I101)</f>
        <v>0.26</v>
      </c>
      <c r="J102" s="66">
        <f>SUM(J99:J101)</f>
        <v>2.9699999999999998</v>
      </c>
      <c r="K102" s="66">
        <f>SUM(K99:K101)</f>
        <v>0.06999999999999999</v>
      </c>
      <c r="L102" s="66">
        <f>SUM(L99:L101)</f>
        <v>101.69</v>
      </c>
      <c r="M102" s="65">
        <f>SUM(M99:M101)</f>
        <v>6.71</v>
      </c>
    </row>
    <row r="103" spans="1:13" ht="13.5" customHeight="1">
      <c r="A103" s="181" t="s">
        <v>77</v>
      </c>
      <c r="B103" s="182"/>
      <c r="C103" s="182"/>
      <c r="D103" s="26"/>
      <c r="E103" s="26"/>
      <c r="F103" s="26"/>
      <c r="G103" s="121">
        <v>0.2</v>
      </c>
      <c r="H103" s="38"/>
      <c r="I103" s="78"/>
      <c r="J103" s="78"/>
      <c r="K103" s="78"/>
      <c r="L103" s="78"/>
      <c r="M103" s="78"/>
    </row>
    <row r="104" spans="1:13" ht="12.75" customHeight="1">
      <c r="A104" s="181" t="s">
        <v>35</v>
      </c>
      <c r="B104" s="182"/>
      <c r="C104" s="183"/>
      <c r="D104" s="69">
        <f>D76+D81+D91+D96+D102</f>
        <v>162.79999999999998</v>
      </c>
      <c r="E104" s="69">
        <f>E76+E81+E91+E96+E102</f>
        <v>148.52</v>
      </c>
      <c r="F104" s="69">
        <f>F76+F81+F91+F96+F102</f>
        <v>356.15999999999997</v>
      </c>
      <c r="G104" s="193">
        <f>G76+G81+G91+G96+G102</f>
        <v>1721.14</v>
      </c>
      <c r="H104" s="192"/>
      <c r="I104" s="70">
        <f>I76+I81+I91+I96+I102</f>
        <v>1.1099999999999999</v>
      </c>
      <c r="J104" s="70">
        <f>J76+J81+J91+J96+J102</f>
        <v>34.470000000000006</v>
      </c>
      <c r="K104" s="70">
        <f>K76+K81+K91+K96+K102</f>
        <v>2.8599999999999994</v>
      </c>
      <c r="L104" s="70">
        <f>L76+L81+L91+L96+L102</f>
        <v>724.48</v>
      </c>
      <c r="M104" s="69">
        <f>M76+M81+M91+M96+M102</f>
        <v>22.669999999999998</v>
      </c>
    </row>
    <row r="105" spans="1:13" ht="25.5" customHeight="1">
      <c r="A105" s="28"/>
      <c r="B105" s="21"/>
      <c r="C105" s="75" t="s">
        <v>41</v>
      </c>
      <c r="D105" s="8"/>
      <c r="E105" s="24"/>
      <c r="F105" s="24"/>
      <c r="G105" s="24"/>
      <c r="H105" s="21"/>
      <c r="I105" s="21"/>
      <c r="J105" s="21"/>
      <c r="K105" s="21"/>
      <c r="L105" s="21"/>
      <c r="M105" s="21"/>
    </row>
    <row r="106" spans="1:13" ht="12" customHeight="1">
      <c r="A106" s="28"/>
      <c r="B106" s="21"/>
      <c r="C106" s="23"/>
      <c r="D106" s="8"/>
      <c r="E106" s="24"/>
      <c r="F106" s="24"/>
      <c r="G106" s="24"/>
      <c r="H106" s="21"/>
      <c r="I106" s="21"/>
      <c r="J106" s="21"/>
      <c r="K106" s="21"/>
      <c r="L106" s="21"/>
      <c r="M106" s="21"/>
    </row>
    <row r="107" spans="1:13" ht="14.25" customHeight="1">
      <c r="A107" s="48">
        <v>160</v>
      </c>
      <c r="B107" s="151" t="s">
        <v>120</v>
      </c>
      <c r="C107" s="142" t="s">
        <v>155</v>
      </c>
      <c r="D107" s="129">
        <v>6.2</v>
      </c>
      <c r="E107" s="129">
        <v>4.48</v>
      </c>
      <c r="F107" s="129">
        <v>31.64</v>
      </c>
      <c r="G107" s="194">
        <v>191.7</v>
      </c>
      <c r="H107" s="195"/>
      <c r="I107" s="50">
        <v>0.06</v>
      </c>
      <c r="J107" s="50">
        <v>0.3</v>
      </c>
      <c r="K107" s="50">
        <v>0.12</v>
      </c>
      <c r="L107" s="50">
        <v>112.6</v>
      </c>
      <c r="M107" s="50">
        <v>0.29</v>
      </c>
    </row>
    <row r="108" spans="1:13" ht="12.75" customHeight="1">
      <c r="A108" s="48">
        <v>382</v>
      </c>
      <c r="B108" s="151" t="s">
        <v>109</v>
      </c>
      <c r="C108" s="148">
        <v>200</v>
      </c>
      <c r="D108" s="129">
        <v>0</v>
      </c>
      <c r="E108" s="129">
        <v>0</v>
      </c>
      <c r="F108" s="129">
        <v>11.44</v>
      </c>
      <c r="G108" s="194">
        <v>45.76</v>
      </c>
      <c r="H108" s="195"/>
      <c r="I108" s="50">
        <v>0</v>
      </c>
      <c r="J108" s="50">
        <v>0</v>
      </c>
      <c r="K108" s="50">
        <v>0</v>
      </c>
      <c r="L108" s="50">
        <v>1.42</v>
      </c>
      <c r="M108" s="50">
        <v>0.54</v>
      </c>
    </row>
    <row r="109" spans="1:13" ht="12.75" customHeight="1">
      <c r="A109" s="134">
        <v>493</v>
      </c>
      <c r="B109" s="153" t="s">
        <v>96</v>
      </c>
      <c r="C109" s="144" t="s">
        <v>160</v>
      </c>
      <c r="D109" s="50">
        <v>4.72</v>
      </c>
      <c r="E109" s="50">
        <v>8.01</v>
      </c>
      <c r="F109" s="50">
        <v>7.25</v>
      </c>
      <c r="G109" s="236">
        <v>119.9</v>
      </c>
      <c r="H109" s="279"/>
      <c r="I109" s="51">
        <v>0.04</v>
      </c>
      <c r="J109" s="51">
        <v>0.1</v>
      </c>
      <c r="K109" s="51">
        <v>0.05</v>
      </c>
      <c r="L109" s="51">
        <v>139.2</v>
      </c>
      <c r="M109" s="51">
        <v>0.39</v>
      </c>
    </row>
    <row r="110" spans="1:13" ht="13.5" customHeight="1">
      <c r="A110" s="282" t="s">
        <v>20</v>
      </c>
      <c r="B110" s="292"/>
      <c r="C110" s="243"/>
      <c r="D110" s="40">
        <f>D107+D108+D109</f>
        <v>10.92</v>
      </c>
      <c r="E110" s="40">
        <f>E107+E108+E109</f>
        <v>12.49</v>
      </c>
      <c r="F110" s="41">
        <f>F107+F108+F109</f>
        <v>50.33</v>
      </c>
      <c r="G110" s="242">
        <f>SUM(G107:H109)</f>
        <v>357.36</v>
      </c>
      <c r="H110" s="243"/>
      <c r="I110" s="40">
        <f>SUM(I107:I109)</f>
        <v>0.1</v>
      </c>
      <c r="J110" s="40">
        <f>SUM(J107:J109)</f>
        <v>0.4</v>
      </c>
      <c r="K110" s="40">
        <f>SUM(K107:K109)</f>
        <v>0.16999999999999998</v>
      </c>
      <c r="L110" s="40">
        <f>SUM(L107:L109)</f>
        <v>253.21999999999997</v>
      </c>
      <c r="M110" s="40">
        <f>SUM(M107:M109)</f>
        <v>1.2200000000000002</v>
      </c>
    </row>
    <row r="111" spans="1:13" ht="13.5" customHeight="1">
      <c r="A111" s="282" t="s">
        <v>24</v>
      </c>
      <c r="B111" s="283"/>
      <c r="C111" s="243"/>
      <c r="D111" s="52"/>
      <c r="E111" s="108"/>
      <c r="F111" s="108"/>
      <c r="G111" s="81">
        <v>0.195</v>
      </c>
      <c r="H111" s="82"/>
      <c r="I111" s="79"/>
      <c r="J111" s="79"/>
      <c r="K111" s="79"/>
      <c r="L111" s="79"/>
      <c r="M111" s="79"/>
    </row>
    <row r="112" spans="1:13" ht="18" customHeight="1">
      <c r="A112" s="88"/>
      <c r="B112" s="87"/>
      <c r="C112" s="23" t="s">
        <v>42</v>
      </c>
      <c r="D112" s="8"/>
      <c r="E112" s="8"/>
      <c r="F112" s="8"/>
      <c r="G112" s="8"/>
      <c r="H112" s="37"/>
      <c r="I112" s="36"/>
      <c r="J112" s="36"/>
      <c r="K112" s="36"/>
      <c r="L112" s="36"/>
      <c r="M112" s="36"/>
    </row>
    <row r="113" spans="1:13" ht="13.5" customHeight="1">
      <c r="A113" s="19"/>
      <c r="B113" s="154" t="s">
        <v>122</v>
      </c>
      <c r="C113" s="150">
        <v>100</v>
      </c>
      <c r="D113" s="39">
        <v>8.3</v>
      </c>
      <c r="E113" s="39">
        <v>2</v>
      </c>
      <c r="F113" s="39">
        <v>8.4</v>
      </c>
      <c r="G113" s="272">
        <v>98.68</v>
      </c>
      <c r="H113" s="243"/>
      <c r="I113" s="39">
        <v>0.4</v>
      </c>
      <c r="J113" s="39">
        <v>60</v>
      </c>
      <c r="K113" s="39"/>
      <c r="L113" s="39">
        <v>34</v>
      </c>
      <c r="M113" s="39">
        <v>0.3</v>
      </c>
    </row>
    <row r="114" spans="1:13" ht="13.5" customHeight="1">
      <c r="A114" s="22"/>
      <c r="B114" s="292" t="s">
        <v>32</v>
      </c>
      <c r="C114" s="293"/>
      <c r="D114" s="40">
        <f>D113</f>
        <v>8.3</v>
      </c>
      <c r="E114" s="40">
        <f>E113</f>
        <v>2</v>
      </c>
      <c r="F114" s="40">
        <f>F113</f>
        <v>8.4</v>
      </c>
      <c r="G114" s="242">
        <v>98.68</v>
      </c>
      <c r="H114" s="243"/>
      <c r="I114" s="40">
        <f>I113</f>
        <v>0.4</v>
      </c>
      <c r="J114" s="40">
        <f>J113</f>
        <v>60</v>
      </c>
      <c r="K114" s="40">
        <f>K113</f>
        <v>0</v>
      </c>
      <c r="L114" s="40">
        <f>L113</f>
        <v>34</v>
      </c>
      <c r="M114" s="40">
        <f>M113</f>
        <v>0.3</v>
      </c>
    </row>
    <row r="115" spans="1:13" ht="14.25" customHeight="1">
      <c r="A115" s="282" t="s">
        <v>39</v>
      </c>
      <c r="B115" s="283"/>
      <c r="C115" s="243"/>
      <c r="D115" s="52"/>
      <c r="E115" s="52"/>
      <c r="F115" s="52"/>
      <c r="G115" s="84">
        <v>0.054</v>
      </c>
      <c r="H115" s="45"/>
      <c r="I115" s="76"/>
      <c r="J115" s="76"/>
      <c r="K115" s="76"/>
      <c r="L115" s="76"/>
      <c r="M115" s="76"/>
    </row>
    <row r="116" spans="1:13" ht="18.75" customHeight="1">
      <c r="A116" s="29"/>
      <c r="B116" s="8"/>
      <c r="C116" s="23" t="s">
        <v>28</v>
      </c>
      <c r="D116" s="8"/>
      <c r="E116" s="23" t="s">
        <v>14</v>
      </c>
      <c r="G116" s="8"/>
      <c r="H116" s="8"/>
      <c r="I116" s="8"/>
      <c r="J116" s="8"/>
      <c r="K116" s="8"/>
      <c r="L116" s="8"/>
      <c r="M116" s="8"/>
    </row>
    <row r="117" spans="1:13" ht="13.5" customHeight="1">
      <c r="A117" s="48">
        <v>10</v>
      </c>
      <c r="B117" s="153" t="s">
        <v>123</v>
      </c>
      <c r="C117" s="145">
        <v>20</v>
      </c>
      <c r="D117" s="51">
        <v>0.6</v>
      </c>
      <c r="E117" s="51">
        <v>5.4</v>
      </c>
      <c r="F117" s="51">
        <v>2.1</v>
      </c>
      <c r="G117" s="249">
        <v>59.9</v>
      </c>
      <c r="H117" s="250"/>
      <c r="I117" s="50">
        <v>0</v>
      </c>
      <c r="J117" s="51">
        <v>5.46</v>
      </c>
      <c r="K117" s="51">
        <v>0.02</v>
      </c>
      <c r="L117" s="51">
        <v>19.2</v>
      </c>
      <c r="M117" s="51">
        <v>0.5</v>
      </c>
    </row>
    <row r="118" spans="1:13" ht="12" customHeight="1">
      <c r="A118" s="89">
        <v>158</v>
      </c>
      <c r="B118" s="153" t="s">
        <v>124</v>
      </c>
      <c r="C118" s="145">
        <v>200</v>
      </c>
      <c r="D118" s="59">
        <v>1.79</v>
      </c>
      <c r="E118" s="59">
        <v>3.95</v>
      </c>
      <c r="F118" s="59">
        <v>7.76</v>
      </c>
      <c r="G118" s="389">
        <v>73.8</v>
      </c>
      <c r="H118" s="390"/>
      <c r="I118" s="59">
        <v>0.08</v>
      </c>
      <c r="J118" s="59">
        <v>5.51</v>
      </c>
      <c r="K118" s="59">
        <v>0.04</v>
      </c>
      <c r="L118" s="59">
        <v>41.26</v>
      </c>
      <c r="M118" s="59">
        <v>0.89</v>
      </c>
    </row>
    <row r="119" spans="1:13" ht="12" customHeight="1">
      <c r="A119" s="132">
        <v>236</v>
      </c>
      <c r="B119" s="151" t="s">
        <v>125</v>
      </c>
      <c r="C119" s="142" t="s">
        <v>161</v>
      </c>
      <c r="D119" s="131"/>
      <c r="E119" s="131"/>
      <c r="F119" s="131"/>
      <c r="G119" s="261"/>
      <c r="H119" s="262"/>
      <c r="I119" s="128"/>
      <c r="J119" s="128"/>
      <c r="K119" s="128"/>
      <c r="L119" s="128"/>
      <c r="M119" s="128"/>
    </row>
    <row r="120" spans="1:13" ht="13.5" customHeight="1" hidden="1">
      <c r="A120" s="187">
        <v>326</v>
      </c>
      <c r="B120" s="152" t="s">
        <v>127</v>
      </c>
      <c r="C120" s="145">
        <v>100</v>
      </c>
      <c r="D120" s="189">
        <v>1.2</v>
      </c>
      <c r="E120" s="189">
        <v>5.3</v>
      </c>
      <c r="F120" s="189">
        <v>10.68</v>
      </c>
      <c r="G120" s="236">
        <v>94.92</v>
      </c>
      <c r="H120" s="279"/>
      <c r="I120" s="215">
        <v>0.05</v>
      </c>
      <c r="J120" s="189">
        <v>10.8</v>
      </c>
      <c r="K120" s="215">
        <v>0.05</v>
      </c>
      <c r="L120" s="215">
        <v>24.42</v>
      </c>
      <c r="M120" s="215">
        <v>0.7</v>
      </c>
    </row>
    <row r="121" spans="1:13" ht="12" customHeight="1">
      <c r="A121" s="188"/>
      <c r="B121" s="153" t="s">
        <v>127</v>
      </c>
      <c r="C121" s="145">
        <v>130</v>
      </c>
      <c r="D121" s="221"/>
      <c r="E121" s="221"/>
      <c r="F121" s="221"/>
      <c r="G121" s="238"/>
      <c r="H121" s="296"/>
      <c r="I121" s="273"/>
      <c r="J121" s="221"/>
      <c r="K121" s="273"/>
      <c r="L121" s="273"/>
      <c r="M121" s="273"/>
    </row>
    <row r="122" spans="1:13" ht="12.75" customHeight="1">
      <c r="A122" s="52">
        <v>407</v>
      </c>
      <c r="B122" s="156" t="s">
        <v>128</v>
      </c>
      <c r="C122" s="145">
        <v>180</v>
      </c>
      <c r="D122" s="55">
        <v>2</v>
      </c>
      <c r="E122" s="55">
        <v>0.2</v>
      </c>
      <c r="F122" s="55">
        <v>3.8</v>
      </c>
      <c r="G122" s="255">
        <v>25</v>
      </c>
      <c r="H122" s="192"/>
      <c r="I122" s="39">
        <v>0.01</v>
      </c>
      <c r="J122" s="39">
        <v>8</v>
      </c>
      <c r="K122" s="39">
        <v>0.06</v>
      </c>
      <c r="L122" s="39">
        <v>40</v>
      </c>
      <c r="M122" s="39">
        <v>0.4</v>
      </c>
    </row>
    <row r="123" spans="1:13" ht="14.25" customHeight="1">
      <c r="A123" s="22"/>
      <c r="B123" s="108" t="s">
        <v>104</v>
      </c>
      <c r="C123" s="145">
        <v>15</v>
      </c>
      <c r="D123" s="61">
        <v>2.8</v>
      </c>
      <c r="E123" s="61">
        <v>0.55</v>
      </c>
      <c r="F123" s="64">
        <v>21.65</v>
      </c>
      <c r="G123" s="271">
        <v>99.5</v>
      </c>
      <c r="H123" s="192"/>
      <c r="I123" s="62">
        <v>0.11</v>
      </c>
      <c r="J123" s="63"/>
      <c r="K123" s="63"/>
      <c r="L123" s="63">
        <v>34</v>
      </c>
      <c r="M123" s="63">
        <v>2.3</v>
      </c>
    </row>
    <row r="124" spans="1:13" ht="14.25" customHeight="1">
      <c r="A124" s="19"/>
      <c r="B124" s="108" t="s">
        <v>103</v>
      </c>
      <c r="C124" s="146">
        <v>15</v>
      </c>
      <c r="D124" s="63">
        <v>4.05</v>
      </c>
      <c r="E124" s="63">
        <v>0.6</v>
      </c>
      <c r="F124" s="63">
        <v>21</v>
      </c>
      <c r="G124" s="191">
        <v>101.5</v>
      </c>
      <c r="H124" s="192"/>
      <c r="I124" s="63">
        <v>0.21</v>
      </c>
      <c r="J124" s="63"/>
      <c r="K124" s="63"/>
      <c r="L124" s="63">
        <v>3.7</v>
      </c>
      <c r="M124" s="63">
        <v>2.8</v>
      </c>
    </row>
    <row r="125" spans="1:13" ht="13.5" customHeight="1">
      <c r="A125" s="181" t="s">
        <v>18</v>
      </c>
      <c r="B125" s="182"/>
      <c r="C125" s="183"/>
      <c r="D125" s="65">
        <f>SUM(D117:D124)</f>
        <v>12.440000000000001</v>
      </c>
      <c r="E125" s="65">
        <f>SUM(E117:E124)</f>
        <v>16.000000000000004</v>
      </c>
      <c r="F125" s="65">
        <f>SUM(F117:F124)</f>
        <v>66.99</v>
      </c>
      <c r="G125" s="228">
        <f>SUM(G117:H124)</f>
        <v>454.62</v>
      </c>
      <c r="H125" s="229"/>
      <c r="I125" s="65">
        <f>SUM(I117:I124)</f>
        <v>0.45999999999999996</v>
      </c>
      <c r="J125" s="65">
        <f>SUM(J117:J124)</f>
        <v>29.77</v>
      </c>
      <c r="K125" s="65">
        <f>SUM(K117:K124)</f>
        <v>0.16999999999999998</v>
      </c>
      <c r="L125" s="65">
        <f>SUM(L117:L124)</f>
        <v>162.57999999999998</v>
      </c>
      <c r="M125" s="65">
        <f>SUM(M117:M124)</f>
        <v>7.589999999999999</v>
      </c>
    </row>
    <row r="126" spans="1:13" ht="13.5" customHeight="1">
      <c r="A126" s="282" t="s">
        <v>25</v>
      </c>
      <c r="B126" s="283"/>
      <c r="C126" s="243"/>
      <c r="D126" s="52"/>
      <c r="E126" s="52"/>
      <c r="F126" s="52"/>
      <c r="G126" s="83">
        <v>0.35</v>
      </c>
      <c r="H126" s="93"/>
      <c r="I126" s="94"/>
      <c r="J126" s="94"/>
      <c r="K126" s="94"/>
      <c r="L126" s="94"/>
      <c r="M126" s="94"/>
    </row>
    <row r="127" spans="1:13" ht="22.5" customHeight="1">
      <c r="A127" s="47"/>
      <c r="B127" s="47"/>
      <c r="C127" s="47"/>
      <c r="D127" s="23" t="s">
        <v>28</v>
      </c>
      <c r="E127" s="8"/>
      <c r="F127" s="23" t="s">
        <v>33</v>
      </c>
      <c r="G127" s="68"/>
      <c r="H127" s="92"/>
      <c r="I127" s="92"/>
      <c r="J127" s="92"/>
      <c r="K127" s="92"/>
      <c r="L127" s="92"/>
      <c r="M127" s="92"/>
    </row>
    <row r="128" spans="1:13" ht="12.75" customHeight="1">
      <c r="A128" s="187">
        <v>146</v>
      </c>
      <c r="B128" s="184" t="s">
        <v>129</v>
      </c>
      <c r="C128" s="288">
        <v>70</v>
      </c>
      <c r="D128" s="225">
        <v>3.6</v>
      </c>
      <c r="E128" s="225">
        <v>8.61</v>
      </c>
      <c r="F128" s="225">
        <v>18.7</v>
      </c>
      <c r="G128" s="194">
        <v>167</v>
      </c>
      <c r="H128" s="195"/>
      <c r="I128" s="189">
        <v>0.09</v>
      </c>
      <c r="J128" s="189">
        <v>5.4</v>
      </c>
      <c r="K128" s="189">
        <v>0.11</v>
      </c>
      <c r="L128" s="189">
        <v>27.33</v>
      </c>
      <c r="M128" s="189">
        <v>0.9</v>
      </c>
    </row>
    <row r="129" spans="1:13" ht="0.75" customHeight="1">
      <c r="A129" s="188"/>
      <c r="B129" s="185"/>
      <c r="C129" s="289"/>
      <c r="D129" s="226"/>
      <c r="E129" s="226"/>
      <c r="F129" s="226"/>
      <c r="G129" s="263"/>
      <c r="H129" s="264"/>
      <c r="I129" s="221"/>
      <c r="J129" s="221"/>
      <c r="K129" s="221"/>
      <c r="L129" s="221"/>
      <c r="M129" s="221"/>
    </row>
    <row r="130" spans="1:13" ht="12" customHeight="1" hidden="1">
      <c r="A130" s="188"/>
      <c r="B130" s="185"/>
      <c r="C130" s="289"/>
      <c r="D130" s="226"/>
      <c r="E130" s="226"/>
      <c r="F130" s="226"/>
      <c r="G130" s="263"/>
      <c r="H130" s="264"/>
      <c r="I130" s="221"/>
      <c r="J130" s="221"/>
      <c r="K130" s="221"/>
      <c r="L130" s="221"/>
      <c r="M130" s="221"/>
    </row>
    <row r="131" spans="1:13" ht="13.5" customHeight="1" hidden="1">
      <c r="A131" s="188"/>
      <c r="B131" s="185"/>
      <c r="C131" s="289"/>
      <c r="D131" s="226"/>
      <c r="E131" s="226"/>
      <c r="F131" s="226"/>
      <c r="G131" s="263"/>
      <c r="H131" s="264"/>
      <c r="I131" s="221"/>
      <c r="J131" s="221"/>
      <c r="K131" s="221"/>
      <c r="L131" s="221"/>
      <c r="M131" s="221"/>
    </row>
    <row r="132" spans="1:13" ht="15" customHeight="1" hidden="1">
      <c r="A132" s="188"/>
      <c r="B132" s="186"/>
      <c r="C132" s="290"/>
      <c r="D132" s="226"/>
      <c r="E132" s="226"/>
      <c r="F132" s="226"/>
      <c r="G132" s="263"/>
      <c r="H132" s="264"/>
      <c r="I132" s="221"/>
      <c r="J132" s="221"/>
      <c r="K132" s="221"/>
      <c r="L132" s="221"/>
      <c r="M132" s="221"/>
    </row>
    <row r="133" spans="1:13" ht="12" customHeight="1">
      <c r="A133" s="19">
        <v>405</v>
      </c>
      <c r="B133" s="154" t="s">
        <v>132</v>
      </c>
      <c r="C133" s="150">
        <v>180</v>
      </c>
      <c r="D133" s="63">
        <v>5.59</v>
      </c>
      <c r="E133" s="63">
        <v>6.38</v>
      </c>
      <c r="F133" s="63">
        <v>10.08</v>
      </c>
      <c r="G133" s="191">
        <v>120.12</v>
      </c>
      <c r="H133" s="192"/>
      <c r="I133" s="63">
        <v>0.03</v>
      </c>
      <c r="J133" s="63">
        <v>0.5</v>
      </c>
      <c r="K133" s="63">
        <v>0.15</v>
      </c>
      <c r="L133" s="63">
        <v>200.86</v>
      </c>
      <c r="M133" s="63">
        <v>0.17</v>
      </c>
    </row>
    <row r="134" spans="1:13" ht="15" customHeight="1">
      <c r="A134" s="181" t="s">
        <v>34</v>
      </c>
      <c r="B134" s="182"/>
      <c r="C134" s="183"/>
      <c r="D134" s="65">
        <f>D128+D133</f>
        <v>9.19</v>
      </c>
      <c r="E134" s="65">
        <f>E128+E133</f>
        <v>14.989999999999998</v>
      </c>
      <c r="F134" s="65">
        <f>F128+F133</f>
        <v>28.78</v>
      </c>
      <c r="G134" s="228">
        <f>G128+G133</f>
        <v>287.12</v>
      </c>
      <c r="H134" s="229"/>
      <c r="I134" s="66">
        <f>I128+I133</f>
        <v>0.12</v>
      </c>
      <c r="J134" s="66">
        <f>J128+J133</f>
        <v>5.9</v>
      </c>
      <c r="K134" s="66">
        <f>K128+K133</f>
        <v>0.26</v>
      </c>
      <c r="L134" s="66">
        <f>L128+L133</f>
        <v>228.19</v>
      </c>
      <c r="M134" s="65">
        <f>M128+M133</f>
        <v>1.07</v>
      </c>
    </row>
    <row r="135" spans="1:13" ht="12.75" customHeight="1">
      <c r="A135" s="181" t="s">
        <v>36</v>
      </c>
      <c r="B135" s="182"/>
      <c r="C135" s="183"/>
      <c r="D135" s="26"/>
      <c r="E135" s="26"/>
      <c r="F135" s="27"/>
      <c r="G135" s="116">
        <v>0.157</v>
      </c>
      <c r="H135" s="100"/>
      <c r="I135" s="11"/>
      <c r="J135" s="11"/>
      <c r="K135" s="11"/>
      <c r="L135" s="11"/>
      <c r="M135" s="11"/>
    </row>
    <row r="136" spans="1:13" ht="24.75" customHeight="1">
      <c r="A136" s="71"/>
      <c r="B136" s="71"/>
      <c r="C136" s="71"/>
      <c r="D136" s="23" t="s">
        <v>28</v>
      </c>
      <c r="E136" s="8"/>
      <c r="F136" s="23" t="s">
        <v>75</v>
      </c>
      <c r="G136" s="72"/>
      <c r="H136" s="118"/>
      <c r="I136" s="72"/>
      <c r="J136" s="72"/>
      <c r="K136" s="72"/>
      <c r="L136" s="72"/>
      <c r="M136" s="72"/>
    </row>
    <row r="137" spans="1:13" ht="12" customHeight="1">
      <c r="A137" s="133">
        <v>214</v>
      </c>
      <c r="B137" s="158" t="s">
        <v>131</v>
      </c>
      <c r="C137" s="157">
        <v>170</v>
      </c>
      <c r="D137" s="129">
        <v>6.26</v>
      </c>
      <c r="E137" s="129">
        <v>1.31</v>
      </c>
      <c r="F137" s="129">
        <v>24.94</v>
      </c>
      <c r="G137" s="194">
        <v>136.6</v>
      </c>
      <c r="H137" s="195"/>
      <c r="I137" s="50">
        <v>0.06</v>
      </c>
      <c r="J137" s="50">
        <v>3.72</v>
      </c>
      <c r="K137" s="50">
        <v>0.1</v>
      </c>
      <c r="L137" s="50">
        <v>40.43</v>
      </c>
      <c r="M137" s="50">
        <v>1.66</v>
      </c>
    </row>
    <row r="138" spans="1:13" ht="13.5" customHeight="1">
      <c r="A138" s="48">
        <v>394</v>
      </c>
      <c r="B138" s="154" t="s">
        <v>130</v>
      </c>
      <c r="C138" s="150">
        <v>210</v>
      </c>
      <c r="D138" s="50">
        <v>1.36</v>
      </c>
      <c r="E138" s="50">
        <v>0</v>
      </c>
      <c r="F138" s="51">
        <v>29.02</v>
      </c>
      <c r="G138" s="236">
        <v>121.52</v>
      </c>
      <c r="H138" s="237"/>
      <c r="I138" s="50">
        <v>0</v>
      </c>
      <c r="J138" s="50">
        <v>0</v>
      </c>
      <c r="K138" s="50">
        <v>0</v>
      </c>
      <c r="L138" s="50">
        <v>0.68</v>
      </c>
      <c r="M138" s="50">
        <v>0.1</v>
      </c>
    </row>
    <row r="139" spans="1:13" ht="13.5" customHeight="1">
      <c r="A139" s="19"/>
      <c r="B139" s="108" t="s">
        <v>103</v>
      </c>
      <c r="C139" s="146">
        <v>70</v>
      </c>
      <c r="D139" s="63">
        <v>4.05</v>
      </c>
      <c r="E139" s="63">
        <v>0.6</v>
      </c>
      <c r="F139" s="63">
        <v>21</v>
      </c>
      <c r="G139" s="191">
        <v>101.5</v>
      </c>
      <c r="H139" s="192"/>
      <c r="I139" s="63">
        <v>0.21</v>
      </c>
      <c r="J139" s="63"/>
      <c r="K139" s="63"/>
      <c r="L139" s="63">
        <v>3.7</v>
      </c>
      <c r="M139" s="63">
        <v>2.8</v>
      </c>
    </row>
    <row r="140" spans="1:13" ht="15" customHeight="1">
      <c r="A140" s="181" t="s">
        <v>76</v>
      </c>
      <c r="B140" s="182"/>
      <c r="C140" s="183"/>
      <c r="D140" s="65">
        <f>SUM(D137:D139)</f>
        <v>11.67</v>
      </c>
      <c r="E140" s="65">
        <f>SUM(E137:E139)</f>
        <v>1.9100000000000001</v>
      </c>
      <c r="F140" s="65">
        <f>SUM(F137:F139)</f>
        <v>74.96000000000001</v>
      </c>
      <c r="G140" s="228">
        <f>SUM(G137:H139)</f>
        <v>359.62</v>
      </c>
      <c r="H140" s="229"/>
      <c r="I140" s="66">
        <f>SUM(I137:I139)</f>
        <v>0.27</v>
      </c>
      <c r="J140" s="66">
        <f>SUM(J137:J139)</f>
        <v>3.72</v>
      </c>
      <c r="K140" s="66">
        <f>SUM(K137:K139)</f>
        <v>0.1</v>
      </c>
      <c r="L140" s="66">
        <f>SUM(L137:L139)</f>
        <v>44.81</v>
      </c>
      <c r="M140" s="65">
        <f>SUM(M137:M139)</f>
        <v>4.56</v>
      </c>
    </row>
    <row r="141" spans="1:13" ht="15" customHeight="1">
      <c r="A141" s="181" t="s">
        <v>77</v>
      </c>
      <c r="B141" s="182"/>
      <c r="C141" s="182"/>
      <c r="D141" s="26"/>
      <c r="E141" s="26"/>
      <c r="F141" s="26"/>
      <c r="G141" s="116">
        <v>0.197</v>
      </c>
      <c r="H141" s="38"/>
      <c r="I141" s="78"/>
      <c r="J141" s="78"/>
      <c r="K141" s="78"/>
      <c r="L141" s="78"/>
      <c r="M141" s="78"/>
    </row>
    <row r="142" spans="1:13" ht="14.25" customHeight="1">
      <c r="A142" s="181" t="s">
        <v>35</v>
      </c>
      <c r="B142" s="182"/>
      <c r="C142" s="183"/>
      <c r="D142" s="69">
        <f>D110+D114+D125+D134+D140</f>
        <v>52.52</v>
      </c>
      <c r="E142" s="69">
        <f>E110+E114+E125+E134+E140</f>
        <v>47.39</v>
      </c>
      <c r="F142" s="69">
        <f>F110+F114+F125+F134+F140</f>
        <v>229.46</v>
      </c>
      <c r="G142" s="193">
        <f>G110+G114+G125+G134+G140</f>
        <v>1557.4</v>
      </c>
      <c r="H142" s="192"/>
      <c r="I142" s="70">
        <f>I110+I114+I125+I134+I140</f>
        <v>1.35</v>
      </c>
      <c r="J142" s="70">
        <f>J110+J114+J125+J134+J140</f>
        <v>99.79</v>
      </c>
      <c r="K142" s="70">
        <f>K110+K114+K125+K134+K140</f>
        <v>0.7</v>
      </c>
      <c r="L142" s="70">
        <f>L110+L114+L125+L134+L140</f>
        <v>722.8</v>
      </c>
      <c r="M142" s="70">
        <f>M110+M114+M125+M134+M140</f>
        <v>14.739999999999998</v>
      </c>
    </row>
    <row r="143" spans="1:13" ht="25.5" customHeight="1">
      <c r="A143" s="25"/>
      <c r="B143" s="17"/>
      <c r="C143" s="274" t="s">
        <v>43</v>
      </c>
      <c r="D143" s="214"/>
      <c r="E143" s="214"/>
      <c r="F143" s="214"/>
      <c r="G143" s="214"/>
      <c r="H143" s="17"/>
      <c r="I143" s="13"/>
      <c r="J143" s="13"/>
      <c r="K143" s="13"/>
      <c r="L143" s="13"/>
      <c r="M143" s="13"/>
    </row>
    <row r="144" spans="1:13" ht="12.75">
      <c r="A144" s="253">
        <v>161</v>
      </c>
      <c r="B144" s="285" t="s">
        <v>133</v>
      </c>
      <c r="C144" s="285" t="s">
        <v>155</v>
      </c>
      <c r="D144" s="225">
        <v>7.44</v>
      </c>
      <c r="E144" s="225">
        <v>4.65</v>
      </c>
      <c r="F144" s="225">
        <v>32.47</v>
      </c>
      <c r="G144" s="194">
        <v>201.5</v>
      </c>
      <c r="H144" s="195"/>
      <c r="I144" s="189">
        <v>0.13</v>
      </c>
      <c r="J144" s="189">
        <v>0.28</v>
      </c>
      <c r="K144" s="189">
        <v>0.12</v>
      </c>
      <c r="L144" s="189">
        <v>114.7</v>
      </c>
      <c r="M144" s="189">
        <v>1.09</v>
      </c>
    </row>
    <row r="145" spans="1:13" ht="2.25" customHeight="1">
      <c r="A145" s="254"/>
      <c r="B145" s="286"/>
      <c r="C145" s="286"/>
      <c r="D145" s="226"/>
      <c r="E145" s="226"/>
      <c r="F145" s="226"/>
      <c r="G145" s="263"/>
      <c r="H145" s="264"/>
      <c r="I145" s="221"/>
      <c r="J145" s="221"/>
      <c r="K145" s="221"/>
      <c r="L145" s="221"/>
      <c r="M145" s="221"/>
    </row>
    <row r="146" spans="1:13" ht="12.75" hidden="1">
      <c r="A146" s="254"/>
      <c r="B146" s="286"/>
      <c r="C146" s="286"/>
      <c r="D146" s="226"/>
      <c r="E146" s="226"/>
      <c r="F146" s="226"/>
      <c r="G146" s="263"/>
      <c r="H146" s="264"/>
      <c r="I146" s="221"/>
      <c r="J146" s="221"/>
      <c r="K146" s="221"/>
      <c r="L146" s="221"/>
      <c r="M146" s="221"/>
    </row>
    <row r="147" spans="1:13" ht="12.75" hidden="1">
      <c r="A147" s="254"/>
      <c r="B147" s="286"/>
      <c r="C147" s="286"/>
      <c r="D147" s="226"/>
      <c r="E147" s="226"/>
      <c r="F147" s="226"/>
      <c r="G147" s="263"/>
      <c r="H147" s="264"/>
      <c r="I147" s="221"/>
      <c r="J147" s="221"/>
      <c r="K147" s="221"/>
      <c r="L147" s="221"/>
      <c r="M147" s="221"/>
    </row>
    <row r="148" spans="1:13" ht="12.75" hidden="1">
      <c r="A148" s="388"/>
      <c r="B148" s="287"/>
      <c r="C148" s="287"/>
      <c r="D148" s="227"/>
      <c r="E148" s="227"/>
      <c r="F148" s="227"/>
      <c r="G148" s="261"/>
      <c r="H148" s="262"/>
      <c r="I148" s="190"/>
      <c r="J148" s="190"/>
      <c r="K148" s="190"/>
      <c r="L148" s="190"/>
      <c r="M148" s="190"/>
    </row>
    <row r="149" spans="1:13" ht="12.75">
      <c r="A149" s="187">
        <v>387</v>
      </c>
      <c r="B149" s="285" t="s">
        <v>134</v>
      </c>
      <c r="C149" s="210">
        <v>200</v>
      </c>
      <c r="D149" s="225">
        <v>2.61</v>
      </c>
      <c r="E149" s="225">
        <v>0.45</v>
      </c>
      <c r="F149" s="225">
        <v>25.95</v>
      </c>
      <c r="G149" s="194">
        <v>118.29</v>
      </c>
      <c r="H149" s="195"/>
      <c r="I149" s="189">
        <v>0.03</v>
      </c>
      <c r="J149" s="189">
        <v>0.65</v>
      </c>
      <c r="K149" s="189">
        <v>0.07</v>
      </c>
      <c r="L149" s="189">
        <v>117.39</v>
      </c>
      <c r="M149" s="189">
        <v>0.51</v>
      </c>
    </row>
    <row r="150" spans="1:13" ht="3" customHeight="1">
      <c r="A150" s="188"/>
      <c r="B150" s="286"/>
      <c r="C150" s="211"/>
      <c r="D150" s="226"/>
      <c r="E150" s="226"/>
      <c r="F150" s="226"/>
      <c r="G150" s="263"/>
      <c r="H150" s="264"/>
      <c r="I150" s="221"/>
      <c r="J150" s="221"/>
      <c r="K150" s="221"/>
      <c r="L150" s="221"/>
      <c r="M150" s="221"/>
    </row>
    <row r="151" spans="1:13" ht="12.75" hidden="1">
      <c r="A151" s="188"/>
      <c r="B151" s="286"/>
      <c r="C151" s="211"/>
      <c r="D151" s="226"/>
      <c r="E151" s="226"/>
      <c r="F151" s="226"/>
      <c r="G151" s="263"/>
      <c r="H151" s="264"/>
      <c r="I151" s="221"/>
      <c r="J151" s="221"/>
      <c r="K151" s="221"/>
      <c r="L151" s="221"/>
      <c r="M151" s="221"/>
    </row>
    <row r="152" spans="1:13" ht="12.75" hidden="1">
      <c r="A152" s="230"/>
      <c r="B152" s="287"/>
      <c r="C152" s="212"/>
      <c r="D152" s="227"/>
      <c r="E152" s="227"/>
      <c r="F152" s="227"/>
      <c r="G152" s="261"/>
      <c r="H152" s="262"/>
      <c r="I152" s="190"/>
      <c r="J152" s="190"/>
      <c r="K152" s="190"/>
      <c r="L152" s="190"/>
      <c r="M152" s="190"/>
    </row>
    <row r="153" spans="1:13" ht="12.75">
      <c r="A153" s="85"/>
      <c r="B153" s="153" t="s">
        <v>135</v>
      </c>
      <c r="C153" s="159" t="s">
        <v>156</v>
      </c>
      <c r="D153" s="50">
        <v>2.43</v>
      </c>
      <c r="E153" s="50">
        <v>0.36</v>
      </c>
      <c r="F153" s="50">
        <v>13.98</v>
      </c>
      <c r="G153" s="236">
        <v>66</v>
      </c>
      <c r="H153" s="279"/>
      <c r="I153" s="86">
        <v>0.126</v>
      </c>
      <c r="J153" s="86"/>
      <c r="K153" s="86"/>
      <c r="L153" s="55">
        <v>2.22</v>
      </c>
      <c r="M153" s="55">
        <v>1.68</v>
      </c>
    </row>
    <row r="154" spans="1:13" ht="12.75">
      <c r="A154" s="282" t="s">
        <v>20</v>
      </c>
      <c r="B154" s="292"/>
      <c r="C154" s="243"/>
      <c r="D154" s="40">
        <f>D144+D149+D153</f>
        <v>12.48</v>
      </c>
      <c r="E154" s="40">
        <f>E144+E149+E153</f>
        <v>5.460000000000001</v>
      </c>
      <c r="F154" s="41">
        <f>F144+F149+F153</f>
        <v>72.4</v>
      </c>
      <c r="G154" s="242">
        <f>G144+G149+G153</f>
        <v>385.79</v>
      </c>
      <c r="H154" s="243"/>
      <c r="I154" s="40">
        <f>I144+I149+I153</f>
        <v>0.28600000000000003</v>
      </c>
      <c r="J154" s="40">
        <f>J144+J149+J153</f>
        <v>0.93</v>
      </c>
      <c r="K154" s="40">
        <f>K144+K149+K153</f>
        <v>0.19</v>
      </c>
      <c r="L154" s="40">
        <f>L144+L149+L153</f>
        <v>234.31</v>
      </c>
      <c r="M154" s="40">
        <f>M144+M149+M153</f>
        <v>3.2800000000000002</v>
      </c>
    </row>
    <row r="155" spans="1:13" ht="12.75" customHeight="1">
      <c r="A155" s="282" t="s">
        <v>24</v>
      </c>
      <c r="B155" s="283"/>
      <c r="C155" s="243"/>
      <c r="D155" s="52"/>
      <c r="E155" s="52"/>
      <c r="F155" s="52"/>
      <c r="G155" s="81">
        <v>0.205</v>
      </c>
      <c r="H155" s="82"/>
      <c r="I155" s="79"/>
      <c r="J155" s="79"/>
      <c r="K155" s="79"/>
      <c r="L155" s="79"/>
      <c r="M155" s="79"/>
    </row>
    <row r="156" spans="1:13" ht="21.75" customHeight="1">
      <c r="A156" s="88"/>
      <c r="B156" s="87"/>
      <c r="C156" s="23" t="s">
        <v>44</v>
      </c>
      <c r="D156" s="8"/>
      <c r="E156" s="8"/>
      <c r="F156" s="8"/>
      <c r="G156" s="8"/>
      <c r="H156" s="37"/>
      <c r="I156" s="36"/>
      <c r="J156" s="36"/>
      <c r="K156" s="36"/>
      <c r="L156" s="36"/>
      <c r="M156" s="36"/>
    </row>
    <row r="157" spans="1:13" ht="15" customHeight="1">
      <c r="A157" s="187">
        <v>409</v>
      </c>
      <c r="B157" s="184" t="s">
        <v>171</v>
      </c>
      <c r="C157" s="184">
        <v>100</v>
      </c>
      <c r="D157" s="215">
        <v>0.68</v>
      </c>
      <c r="E157" s="189">
        <v>0</v>
      </c>
      <c r="F157" s="215">
        <v>23.05</v>
      </c>
      <c r="G157" s="249">
        <v>94.9</v>
      </c>
      <c r="H157" s="266"/>
      <c r="I157" s="189">
        <v>0</v>
      </c>
      <c r="J157" s="189">
        <v>60</v>
      </c>
      <c r="K157" s="189">
        <v>0.01</v>
      </c>
      <c r="L157" s="189">
        <v>5.44</v>
      </c>
      <c r="M157" s="189">
        <v>4.79</v>
      </c>
    </row>
    <row r="158" spans="1:13" ht="2.25" customHeight="1">
      <c r="A158" s="208"/>
      <c r="B158" s="186"/>
      <c r="C158" s="186"/>
      <c r="D158" s="216"/>
      <c r="E158" s="265"/>
      <c r="F158" s="216"/>
      <c r="G158" s="267"/>
      <c r="H158" s="268"/>
      <c r="I158" s="221"/>
      <c r="J158" s="221"/>
      <c r="K158" s="221"/>
      <c r="L158" s="221"/>
      <c r="M158" s="221"/>
    </row>
    <row r="159" spans="1:13" ht="13.5" customHeight="1" hidden="1">
      <c r="A159" s="209"/>
      <c r="B159" s="161" t="s">
        <v>138</v>
      </c>
      <c r="C159" s="162">
        <v>220</v>
      </c>
      <c r="D159" s="217"/>
      <c r="E159" s="235"/>
      <c r="F159" s="217"/>
      <c r="G159" s="269"/>
      <c r="H159" s="270"/>
      <c r="I159" s="190"/>
      <c r="J159" s="190"/>
      <c r="K159" s="190"/>
      <c r="L159" s="190"/>
      <c r="M159" s="190"/>
    </row>
    <row r="160" spans="1:13" ht="12.75">
      <c r="A160" s="22"/>
      <c r="B160" s="292" t="s">
        <v>32</v>
      </c>
      <c r="C160" s="293"/>
      <c r="D160" s="40">
        <f>D157+D159</f>
        <v>0.68</v>
      </c>
      <c r="E160" s="40">
        <f>E157+E159</f>
        <v>0</v>
      </c>
      <c r="F160" s="40">
        <f>F157+F159</f>
        <v>23.05</v>
      </c>
      <c r="G160" s="242">
        <f>G157+G159</f>
        <v>94.9</v>
      </c>
      <c r="H160" s="243"/>
      <c r="I160" s="40">
        <f>I157+I159</f>
        <v>0</v>
      </c>
      <c r="J160" s="40">
        <f>J157+J159</f>
        <v>60</v>
      </c>
      <c r="K160" s="40">
        <f>K157+K159</f>
        <v>0.01</v>
      </c>
      <c r="L160" s="40">
        <f>L157+L159</f>
        <v>5.44</v>
      </c>
      <c r="M160" s="40">
        <f>M157+M159</f>
        <v>4.79</v>
      </c>
    </row>
    <row r="161" spans="1:13" ht="14.25" customHeight="1">
      <c r="A161" s="282" t="s">
        <v>39</v>
      </c>
      <c r="B161" s="283"/>
      <c r="C161" s="243"/>
      <c r="D161" s="52"/>
      <c r="E161" s="52"/>
      <c r="F161" s="52"/>
      <c r="G161" s="83">
        <v>0.05</v>
      </c>
      <c r="H161" s="45"/>
      <c r="I161" s="76"/>
      <c r="J161" s="76"/>
      <c r="K161" s="76"/>
      <c r="L161" s="76"/>
      <c r="M161" s="76"/>
    </row>
    <row r="162" spans="1:13" ht="12.75">
      <c r="A162" s="45"/>
      <c r="B162" s="45"/>
      <c r="C162" s="45"/>
      <c r="D162" s="45"/>
      <c r="E162" s="45"/>
      <c r="F162" s="45"/>
      <c r="G162" s="90"/>
      <c r="H162" s="37"/>
      <c r="I162" s="36"/>
      <c r="J162" s="36"/>
      <c r="K162" s="36"/>
      <c r="L162" s="36"/>
      <c r="M162" s="36"/>
    </row>
    <row r="163" spans="1:13" ht="24" customHeight="1">
      <c r="A163" s="25"/>
      <c r="B163" s="17"/>
      <c r="C163" s="213" t="s">
        <v>45</v>
      </c>
      <c r="D163" s="214"/>
      <c r="E163" s="214"/>
      <c r="F163" s="214"/>
      <c r="G163" s="214"/>
      <c r="H163" s="17"/>
      <c r="I163" s="17"/>
      <c r="J163" s="17"/>
      <c r="K163" s="17"/>
      <c r="L163" s="17"/>
      <c r="M163" s="17"/>
    </row>
    <row r="164" spans="1:13" ht="12.75" customHeight="1">
      <c r="A164" s="187">
        <v>2</v>
      </c>
      <c r="B164" s="207" t="s">
        <v>136</v>
      </c>
      <c r="C164" s="207">
        <v>30</v>
      </c>
      <c r="D164" s="189">
        <v>0.82</v>
      </c>
      <c r="E164" s="189">
        <v>5.49</v>
      </c>
      <c r="F164" s="189">
        <v>3.61</v>
      </c>
      <c r="G164" s="236">
        <v>77.39</v>
      </c>
      <c r="H164" s="279"/>
      <c r="I164" s="215">
        <v>0.02</v>
      </c>
      <c r="J164" s="189">
        <v>6.9</v>
      </c>
      <c r="K164" s="215">
        <v>0.02</v>
      </c>
      <c r="L164" s="215">
        <v>19.4</v>
      </c>
      <c r="M164" s="215">
        <v>0.5</v>
      </c>
    </row>
    <row r="165" spans="1:13" ht="0.75" customHeight="1">
      <c r="A165" s="188"/>
      <c r="B165" s="208"/>
      <c r="C165" s="208"/>
      <c r="D165" s="221"/>
      <c r="E165" s="221"/>
      <c r="F165" s="221"/>
      <c r="G165" s="238"/>
      <c r="H165" s="296"/>
      <c r="I165" s="273"/>
      <c r="J165" s="221"/>
      <c r="K165" s="273"/>
      <c r="L165" s="273"/>
      <c r="M165" s="273"/>
    </row>
    <row r="166" spans="1:13" ht="12.75" customHeight="1" hidden="1">
      <c r="A166" s="188"/>
      <c r="B166" s="208"/>
      <c r="C166" s="208"/>
      <c r="D166" s="221"/>
      <c r="E166" s="221"/>
      <c r="F166" s="221"/>
      <c r="G166" s="238"/>
      <c r="H166" s="296"/>
      <c r="I166" s="273"/>
      <c r="J166" s="221"/>
      <c r="K166" s="273"/>
      <c r="L166" s="273"/>
      <c r="M166" s="273"/>
    </row>
    <row r="167" spans="1:13" ht="12.75" customHeight="1" hidden="1">
      <c r="A167" s="188"/>
      <c r="B167" s="208"/>
      <c r="C167" s="208"/>
      <c r="D167" s="221"/>
      <c r="E167" s="221"/>
      <c r="F167" s="221"/>
      <c r="G167" s="238"/>
      <c r="H167" s="296"/>
      <c r="I167" s="273"/>
      <c r="J167" s="221"/>
      <c r="K167" s="273"/>
      <c r="L167" s="273"/>
      <c r="M167" s="273"/>
    </row>
    <row r="168" spans="1:13" ht="12.75" customHeight="1" hidden="1">
      <c r="A168" s="188"/>
      <c r="B168" s="208"/>
      <c r="C168" s="208"/>
      <c r="D168" s="221"/>
      <c r="E168" s="221"/>
      <c r="F168" s="221"/>
      <c r="G168" s="238"/>
      <c r="H168" s="296"/>
      <c r="I168" s="273"/>
      <c r="J168" s="221"/>
      <c r="K168" s="273"/>
      <c r="L168" s="273"/>
      <c r="M168" s="273"/>
    </row>
    <row r="169" spans="1:13" ht="12.75" customHeight="1" hidden="1">
      <c r="A169" s="196"/>
      <c r="B169" s="209"/>
      <c r="C169" s="209"/>
      <c r="D169" s="190"/>
      <c r="E169" s="190"/>
      <c r="F169" s="190"/>
      <c r="G169" s="280"/>
      <c r="H169" s="281"/>
      <c r="I169" s="244"/>
      <c r="J169" s="190"/>
      <c r="K169" s="244"/>
      <c r="L169" s="244"/>
      <c r="M169" s="244"/>
    </row>
    <row r="170" spans="1:13" ht="12.75" customHeight="1">
      <c r="A170" s="187">
        <v>73</v>
      </c>
      <c r="B170" s="201" t="s">
        <v>137</v>
      </c>
      <c r="C170" s="204">
        <v>200</v>
      </c>
      <c r="D170" s="189">
        <v>9.57</v>
      </c>
      <c r="E170" s="189">
        <v>4.48</v>
      </c>
      <c r="F170" s="189">
        <v>13.3</v>
      </c>
      <c r="G170" s="236">
        <v>131.8</v>
      </c>
      <c r="H170" s="279"/>
      <c r="I170" s="215">
        <v>0.15</v>
      </c>
      <c r="J170" s="215">
        <v>5.54</v>
      </c>
      <c r="K170" s="215">
        <v>0.08</v>
      </c>
      <c r="L170" s="215">
        <v>31.8</v>
      </c>
      <c r="M170" s="215">
        <v>1.4</v>
      </c>
    </row>
    <row r="171" spans="1:13" ht="3" customHeight="1">
      <c r="A171" s="188"/>
      <c r="B171" s="202"/>
      <c r="C171" s="205"/>
      <c r="D171" s="221"/>
      <c r="E171" s="221"/>
      <c r="F171" s="221"/>
      <c r="G171" s="238"/>
      <c r="H171" s="296"/>
      <c r="I171" s="273"/>
      <c r="J171" s="273"/>
      <c r="K171" s="273"/>
      <c r="L171" s="273"/>
      <c r="M171" s="273"/>
    </row>
    <row r="172" spans="1:13" ht="12.75" customHeight="1" hidden="1">
      <c r="A172" s="188"/>
      <c r="B172" s="202"/>
      <c r="C172" s="205"/>
      <c r="D172" s="221"/>
      <c r="E172" s="221"/>
      <c r="F172" s="221"/>
      <c r="G172" s="238"/>
      <c r="H172" s="296"/>
      <c r="I172" s="273"/>
      <c r="J172" s="273"/>
      <c r="K172" s="273"/>
      <c r="L172" s="273"/>
      <c r="M172" s="273"/>
    </row>
    <row r="173" spans="1:13" ht="12" customHeight="1" hidden="1">
      <c r="A173" s="188"/>
      <c r="B173" s="202"/>
      <c r="C173" s="205"/>
      <c r="D173" s="221"/>
      <c r="E173" s="221"/>
      <c r="F173" s="221"/>
      <c r="G173" s="238"/>
      <c r="H173" s="296"/>
      <c r="I173" s="273"/>
      <c r="J173" s="273"/>
      <c r="K173" s="273"/>
      <c r="L173" s="273"/>
      <c r="M173" s="273"/>
    </row>
    <row r="174" spans="1:13" ht="12.75" customHeight="1" hidden="1">
      <c r="A174" s="188"/>
      <c r="B174" s="202"/>
      <c r="C174" s="205"/>
      <c r="D174" s="221"/>
      <c r="E174" s="221"/>
      <c r="F174" s="221"/>
      <c r="G174" s="238"/>
      <c r="H174" s="296"/>
      <c r="I174" s="273"/>
      <c r="J174" s="273"/>
      <c r="K174" s="273"/>
      <c r="L174" s="273"/>
      <c r="M174" s="273"/>
    </row>
    <row r="175" spans="1:13" ht="14.25" customHeight="1" hidden="1">
      <c r="A175" s="188"/>
      <c r="B175" s="202"/>
      <c r="C175" s="205"/>
      <c r="D175" s="221"/>
      <c r="E175" s="221"/>
      <c r="F175" s="221"/>
      <c r="G175" s="238"/>
      <c r="H175" s="296"/>
      <c r="I175" s="273"/>
      <c r="J175" s="273"/>
      <c r="K175" s="273"/>
      <c r="L175" s="273"/>
      <c r="M175" s="273"/>
    </row>
    <row r="176" spans="1:13" ht="12.75" customHeight="1" hidden="1">
      <c r="A176" s="188"/>
      <c r="B176" s="203"/>
      <c r="C176" s="206"/>
      <c r="D176" s="221"/>
      <c r="E176" s="221"/>
      <c r="F176" s="221"/>
      <c r="G176" s="238"/>
      <c r="H176" s="296"/>
      <c r="I176" s="273"/>
      <c r="J176" s="273"/>
      <c r="K176" s="273"/>
      <c r="L176" s="273"/>
      <c r="M176" s="273"/>
    </row>
    <row r="177" spans="1:13" ht="0.75" customHeight="1" hidden="1">
      <c r="A177" s="196"/>
      <c r="B177" s="155" t="s">
        <v>137</v>
      </c>
      <c r="C177" s="160">
        <v>150</v>
      </c>
      <c r="D177" s="190"/>
      <c r="E177" s="190"/>
      <c r="F177" s="190"/>
      <c r="G177" s="280"/>
      <c r="H177" s="281"/>
      <c r="I177" s="244"/>
      <c r="J177" s="244"/>
      <c r="K177" s="244"/>
      <c r="L177" s="244"/>
      <c r="M177" s="244"/>
    </row>
    <row r="178" spans="1:13" ht="14.25" customHeight="1">
      <c r="A178" s="187">
        <v>262</v>
      </c>
      <c r="B178" s="285" t="s">
        <v>139</v>
      </c>
      <c r="C178" s="210">
        <v>180</v>
      </c>
      <c r="D178" s="189">
        <v>9.7</v>
      </c>
      <c r="E178" s="189">
        <v>10.38</v>
      </c>
      <c r="F178" s="189">
        <v>7.33</v>
      </c>
      <c r="G178" s="236">
        <v>161.52</v>
      </c>
      <c r="H178" s="279"/>
      <c r="I178" s="215">
        <v>0.04</v>
      </c>
      <c r="J178" s="189">
        <v>0</v>
      </c>
      <c r="K178" s="215">
        <v>0.06</v>
      </c>
      <c r="L178" s="215">
        <v>7.43</v>
      </c>
      <c r="M178" s="215">
        <v>1.19</v>
      </c>
    </row>
    <row r="179" spans="1:13" ht="2.25" customHeight="1">
      <c r="A179" s="188"/>
      <c r="B179" s="286"/>
      <c r="C179" s="211"/>
      <c r="D179" s="221"/>
      <c r="E179" s="221"/>
      <c r="F179" s="221"/>
      <c r="G179" s="238"/>
      <c r="H179" s="296"/>
      <c r="I179" s="273"/>
      <c r="J179" s="221"/>
      <c r="K179" s="273"/>
      <c r="L179" s="273"/>
      <c r="M179" s="273"/>
    </row>
    <row r="180" spans="1:13" ht="12" customHeight="1" hidden="1">
      <c r="A180" s="188"/>
      <c r="B180" s="286"/>
      <c r="C180" s="211"/>
      <c r="D180" s="221"/>
      <c r="E180" s="221"/>
      <c r="F180" s="221"/>
      <c r="G180" s="238"/>
      <c r="H180" s="296"/>
      <c r="I180" s="273"/>
      <c r="J180" s="221"/>
      <c r="K180" s="273"/>
      <c r="L180" s="273"/>
      <c r="M180" s="273"/>
    </row>
    <row r="181" spans="1:13" ht="11.25" customHeight="1" hidden="1">
      <c r="A181" s="188"/>
      <c r="B181" s="286"/>
      <c r="C181" s="211"/>
      <c r="D181" s="221"/>
      <c r="E181" s="221"/>
      <c r="F181" s="221"/>
      <c r="G181" s="238"/>
      <c r="H181" s="296"/>
      <c r="I181" s="273"/>
      <c r="J181" s="221"/>
      <c r="K181" s="273"/>
      <c r="L181" s="273"/>
      <c r="M181" s="273"/>
    </row>
    <row r="182" spans="1:13" ht="12.75" customHeight="1" hidden="1">
      <c r="A182" s="188"/>
      <c r="B182" s="287"/>
      <c r="C182" s="212"/>
      <c r="D182" s="221"/>
      <c r="E182" s="221"/>
      <c r="F182" s="221"/>
      <c r="G182" s="238"/>
      <c r="H182" s="296"/>
      <c r="I182" s="273"/>
      <c r="J182" s="221"/>
      <c r="K182" s="273"/>
      <c r="L182" s="273"/>
      <c r="M182" s="273"/>
    </row>
    <row r="183" spans="1:13" ht="11.25" customHeight="1">
      <c r="A183" s="187">
        <v>330</v>
      </c>
      <c r="B183" s="207" t="s">
        <v>140</v>
      </c>
      <c r="C183" s="344">
        <v>30</v>
      </c>
      <c r="D183" s="189">
        <v>3.22</v>
      </c>
      <c r="E183" s="189">
        <v>2.4</v>
      </c>
      <c r="F183" s="189">
        <v>9.28</v>
      </c>
      <c r="G183" s="236">
        <v>71.64</v>
      </c>
      <c r="H183" s="279"/>
      <c r="I183" s="215">
        <v>0.15</v>
      </c>
      <c r="J183" s="215">
        <v>2.73</v>
      </c>
      <c r="K183" s="215">
        <v>0.03</v>
      </c>
      <c r="L183" s="189">
        <v>42.8</v>
      </c>
      <c r="M183" s="215">
        <v>0.72</v>
      </c>
    </row>
    <row r="184" spans="1:13" ht="3.75" customHeight="1">
      <c r="A184" s="188"/>
      <c r="B184" s="208"/>
      <c r="C184" s="361"/>
      <c r="D184" s="221"/>
      <c r="E184" s="221"/>
      <c r="F184" s="221"/>
      <c r="G184" s="238"/>
      <c r="H184" s="296"/>
      <c r="I184" s="273"/>
      <c r="J184" s="273"/>
      <c r="K184" s="273"/>
      <c r="L184" s="221"/>
      <c r="M184" s="273"/>
    </row>
    <row r="185" spans="1:13" ht="12.75" customHeight="1" hidden="1">
      <c r="A185" s="196"/>
      <c r="B185" s="209"/>
      <c r="C185" s="345"/>
      <c r="D185" s="190"/>
      <c r="E185" s="190"/>
      <c r="F185" s="190"/>
      <c r="G185" s="280"/>
      <c r="H185" s="281"/>
      <c r="I185" s="244"/>
      <c r="J185" s="244"/>
      <c r="K185" s="244"/>
      <c r="L185" s="190"/>
      <c r="M185" s="244"/>
    </row>
    <row r="186" spans="1:13" ht="12.75" customHeight="1">
      <c r="A186" s="52">
        <v>407</v>
      </c>
      <c r="B186" s="156" t="s">
        <v>141</v>
      </c>
      <c r="C186" s="160">
        <v>150</v>
      </c>
      <c r="D186" s="55">
        <v>2</v>
      </c>
      <c r="E186" s="55">
        <v>0.2</v>
      </c>
      <c r="F186" s="55">
        <v>3.8</v>
      </c>
      <c r="G186" s="255">
        <v>25</v>
      </c>
      <c r="H186" s="192"/>
      <c r="I186" s="39">
        <v>0.01</v>
      </c>
      <c r="J186" s="39">
        <v>8</v>
      </c>
      <c r="K186" s="39">
        <v>0.06</v>
      </c>
      <c r="L186" s="39">
        <v>40</v>
      </c>
      <c r="M186" s="39">
        <v>0.4</v>
      </c>
    </row>
    <row r="187" spans="1:13" ht="14.25" customHeight="1">
      <c r="A187" s="20"/>
      <c r="B187" s="108" t="s">
        <v>104</v>
      </c>
      <c r="C187" s="145">
        <v>15</v>
      </c>
      <c r="D187" s="63">
        <v>4.05</v>
      </c>
      <c r="E187" s="63">
        <v>0.6</v>
      </c>
      <c r="F187" s="63">
        <v>21</v>
      </c>
      <c r="G187" s="191">
        <v>101.5</v>
      </c>
      <c r="H187" s="192"/>
      <c r="I187" s="63">
        <v>0.21</v>
      </c>
      <c r="J187" s="63"/>
      <c r="K187" s="63"/>
      <c r="L187" s="63">
        <v>3.7</v>
      </c>
      <c r="M187" s="63">
        <v>2.8</v>
      </c>
    </row>
    <row r="188" spans="1:13" ht="11.25" customHeight="1">
      <c r="A188" s="22"/>
      <c r="B188" s="108" t="s">
        <v>103</v>
      </c>
      <c r="C188" s="146">
        <v>15</v>
      </c>
      <c r="D188" s="61">
        <v>2.8</v>
      </c>
      <c r="E188" s="61">
        <v>0.55</v>
      </c>
      <c r="F188" s="64">
        <v>21.65</v>
      </c>
      <c r="G188" s="271">
        <v>99.5</v>
      </c>
      <c r="H188" s="192"/>
      <c r="I188" s="62">
        <v>0.11</v>
      </c>
      <c r="J188" s="63"/>
      <c r="K188" s="63"/>
      <c r="L188" s="63">
        <v>34</v>
      </c>
      <c r="M188" s="63">
        <v>2.3</v>
      </c>
    </row>
    <row r="189" spans="1:13" ht="12.75" customHeight="1">
      <c r="A189" s="310" t="s">
        <v>18</v>
      </c>
      <c r="B189" s="311"/>
      <c r="C189" s="192"/>
      <c r="D189" s="95">
        <f>SUM(D164:D188)</f>
        <v>32.16</v>
      </c>
      <c r="E189" s="95">
        <f>SUM(E164:E188)</f>
        <v>24.1</v>
      </c>
      <c r="F189" s="95">
        <f>SUM(F164:F188)</f>
        <v>79.97</v>
      </c>
      <c r="G189" s="193">
        <f>SUM(G164:G188)</f>
        <v>668.35</v>
      </c>
      <c r="H189" s="318"/>
      <c r="I189" s="95">
        <f>SUM(I164:I188)</f>
        <v>0.69</v>
      </c>
      <c r="J189" s="95">
        <f>SUM(J164:J188)</f>
        <v>23.17</v>
      </c>
      <c r="K189" s="95">
        <f>SUM(K164:K188)</f>
        <v>0.25</v>
      </c>
      <c r="L189" s="95">
        <f>SUM(L164:L188)</f>
        <v>179.13</v>
      </c>
      <c r="M189" s="95">
        <f>SUM(M164:M188)</f>
        <v>9.309999999999999</v>
      </c>
    </row>
    <row r="190" spans="1:13" ht="12.75" customHeight="1">
      <c r="A190" s="310" t="s">
        <v>25</v>
      </c>
      <c r="B190" s="311"/>
      <c r="C190" s="192"/>
      <c r="D190" s="95"/>
      <c r="E190" s="95"/>
      <c r="F190" s="95"/>
      <c r="G190" s="80">
        <v>0.36</v>
      </c>
      <c r="H190" s="96"/>
      <c r="I190" s="97"/>
      <c r="J190" s="97"/>
      <c r="K190" s="97"/>
      <c r="L190" s="97"/>
      <c r="M190" s="97"/>
    </row>
    <row r="191" spans="1:13" ht="24.75" customHeight="1">
      <c r="A191" s="46"/>
      <c r="B191" s="46"/>
      <c r="C191" s="213" t="s">
        <v>46</v>
      </c>
      <c r="D191" s="214"/>
      <c r="E191" s="214"/>
      <c r="F191" s="214"/>
      <c r="G191" s="214"/>
      <c r="H191" s="72"/>
      <c r="I191" s="72"/>
      <c r="J191" s="72"/>
      <c r="K191" s="72"/>
      <c r="L191" s="72"/>
      <c r="M191" s="72"/>
    </row>
    <row r="192" spans="1:13" ht="12.75" customHeight="1">
      <c r="A192" s="187">
        <v>459</v>
      </c>
      <c r="B192" s="360" t="s">
        <v>142</v>
      </c>
      <c r="C192" s="222">
        <v>50</v>
      </c>
      <c r="D192" s="225">
        <v>5.69</v>
      </c>
      <c r="E192" s="225">
        <v>2.3</v>
      </c>
      <c r="F192" s="225">
        <v>30.59</v>
      </c>
      <c r="G192" s="194">
        <v>165.64</v>
      </c>
      <c r="H192" s="195"/>
      <c r="I192" s="189">
        <v>0.08</v>
      </c>
      <c r="J192" s="189">
        <v>0</v>
      </c>
      <c r="K192" s="189">
        <v>0.06</v>
      </c>
      <c r="L192" s="189">
        <v>16.32</v>
      </c>
      <c r="M192" s="189">
        <v>0.97</v>
      </c>
    </row>
    <row r="193" spans="1:13" ht="6.75" customHeight="1">
      <c r="A193" s="188"/>
      <c r="B193" s="360"/>
      <c r="C193" s="223"/>
      <c r="D193" s="226"/>
      <c r="E193" s="226"/>
      <c r="F193" s="226"/>
      <c r="G193" s="263"/>
      <c r="H193" s="264"/>
      <c r="I193" s="221"/>
      <c r="J193" s="221"/>
      <c r="K193" s="221"/>
      <c r="L193" s="221"/>
      <c r="M193" s="221"/>
    </row>
    <row r="194" spans="1:13" ht="12.75" customHeight="1" hidden="1">
      <c r="A194" s="188"/>
      <c r="B194" s="360"/>
      <c r="C194" s="223"/>
      <c r="D194" s="226"/>
      <c r="E194" s="226"/>
      <c r="F194" s="226"/>
      <c r="G194" s="263"/>
      <c r="H194" s="264"/>
      <c r="I194" s="221"/>
      <c r="J194" s="221"/>
      <c r="K194" s="221"/>
      <c r="L194" s="221"/>
      <c r="M194" s="221"/>
    </row>
    <row r="195" spans="1:13" ht="12.75" customHeight="1" hidden="1">
      <c r="A195" s="188"/>
      <c r="B195" s="360"/>
      <c r="C195" s="223"/>
      <c r="D195" s="226"/>
      <c r="E195" s="226"/>
      <c r="F195" s="226"/>
      <c r="G195" s="263"/>
      <c r="H195" s="264"/>
      <c r="I195" s="221"/>
      <c r="J195" s="221"/>
      <c r="K195" s="221"/>
      <c r="L195" s="221"/>
      <c r="M195" s="221"/>
    </row>
    <row r="196" spans="1:13" ht="12.75" customHeight="1" hidden="1">
      <c r="A196" s="188"/>
      <c r="B196" s="360"/>
      <c r="C196" s="223"/>
      <c r="D196" s="226"/>
      <c r="E196" s="226"/>
      <c r="F196" s="226"/>
      <c r="G196" s="263"/>
      <c r="H196" s="264"/>
      <c r="I196" s="221"/>
      <c r="J196" s="221"/>
      <c r="K196" s="221"/>
      <c r="L196" s="221"/>
      <c r="M196" s="221"/>
    </row>
    <row r="197" spans="1:13" ht="12.75" customHeight="1" hidden="1">
      <c r="A197" s="188"/>
      <c r="B197" s="360"/>
      <c r="C197" s="223"/>
      <c r="D197" s="226"/>
      <c r="E197" s="226"/>
      <c r="F197" s="226"/>
      <c r="G197" s="263"/>
      <c r="H197" s="264"/>
      <c r="I197" s="221"/>
      <c r="J197" s="221"/>
      <c r="K197" s="221"/>
      <c r="L197" s="221"/>
      <c r="M197" s="221"/>
    </row>
    <row r="198" spans="1:13" ht="12.75" customHeight="1" hidden="1">
      <c r="A198" s="188"/>
      <c r="B198" s="360"/>
      <c r="C198" s="223"/>
      <c r="D198" s="226"/>
      <c r="E198" s="226"/>
      <c r="F198" s="226"/>
      <c r="G198" s="263"/>
      <c r="H198" s="264"/>
      <c r="I198" s="221"/>
      <c r="J198" s="221"/>
      <c r="K198" s="221"/>
      <c r="L198" s="221"/>
      <c r="M198" s="221"/>
    </row>
    <row r="199" spans="1:13" ht="12.75" customHeight="1" hidden="1">
      <c r="A199" s="188"/>
      <c r="B199" s="360"/>
      <c r="C199" s="223"/>
      <c r="D199" s="226"/>
      <c r="E199" s="226"/>
      <c r="F199" s="226"/>
      <c r="G199" s="263"/>
      <c r="H199" s="264"/>
      <c r="I199" s="221"/>
      <c r="J199" s="221"/>
      <c r="K199" s="221"/>
      <c r="L199" s="221"/>
      <c r="M199" s="221"/>
    </row>
    <row r="200" spans="1:13" ht="12.75" customHeight="1" hidden="1">
      <c r="A200" s="188"/>
      <c r="B200" s="360"/>
      <c r="C200" s="223"/>
      <c r="D200" s="226"/>
      <c r="E200" s="226"/>
      <c r="F200" s="226"/>
      <c r="G200" s="263"/>
      <c r="H200" s="264"/>
      <c r="I200" s="221"/>
      <c r="J200" s="221"/>
      <c r="K200" s="221"/>
      <c r="L200" s="221"/>
      <c r="M200" s="221"/>
    </row>
    <row r="201" spans="1:13" ht="15" customHeight="1">
      <c r="A201" s="60">
        <v>406</v>
      </c>
      <c r="B201" s="153" t="s">
        <v>106</v>
      </c>
      <c r="C201" s="163">
        <v>200</v>
      </c>
      <c r="D201" s="63">
        <v>5.6</v>
      </c>
      <c r="E201" s="63">
        <v>4.38</v>
      </c>
      <c r="F201" s="63">
        <v>8.18</v>
      </c>
      <c r="G201" s="191">
        <v>94.52</v>
      </c>
      <c r="H201" s="192"/>
      <c r="I201" s="63">
        <v>0.06</v>
      </c>
      <c r="J201" s="63">
        <v>1.4</v>
      </c>
      <c r="K201" s="63">
        <v>0.3</v>
      </c>
      <c r="L201" s="63">
        <v>240</v>
      </c>
      <c r="M201" s="63">
        <v>0.2</v>
      </c>
    </row>
    <row r="202" spans="1:13" ht="12.75" customHeight="1">
      <c r="A202" s="181" t="s">
        <v>34</v>
      </c>
      <c r="B202" s="182"/>
      <c r="C202" s="183"/>
      <c r="D202" s="65">
        <f>D192+D201</f>
        <v>11.29</v>
      </c>
      <c r="E202" s="65">
        <f>E192+E201</f>
        <v>6.68</v>
      </c>
      <c r="F202" s="65">
        <f>F192+F201</f>
        <v>38.769999999999996</v>
      </c>
      <c r="G202" s="228">
        <f>G192+G201</f>
        <v>260.15999999999997</v>
      </c>
      <c r="H202" s="229"/>
      <c r="I202" s="66">
        <f>I192+I201</f>
        <v>0.14</v>
      </c>
      <c r="J202" s="66">
        <f>J192+J201</f>
        <v>1.4</v>
      </c>
      <c r="K202" s="66">
        <f>K192+K201</f>
        <v>0.36</v>
      </c>
      <c r="L202" s="66">
        <f>L192+L201</f>
        <v>256.32</v>
      </c>
      <c r="M202" s="65">
        <f>M192+M201</f>
        <v>1.17</v>
      </c>
    </row>
    <row r="203" spans="1:13" ht="12.75" customHeight="1">
      <c r="A203" s="181" t="s">
        <v>36</v>
      </c>
      <c r="B203" s="182"/>
      <c r="C203" s="183"/>
      <c r="D203" s="26"/>
      <c r="E203" s="26"/>
      <c r="F203" s="27"/>
      <c r="G203" s="80">
        <v>0.14</v>
      </c>
      <c r="H203" s="100"/>
      <c r="I203" s="11"/>
      <c r="J203" s="11"/>
      <c r="K203" s="11"/>
      <c r="L203" s="11"/>
      <c r="M203" s="11"/>
    </row>
    <row r="204" spans="1:13" ht="24" customHeight="1">
      <c r="A204" s="71"/>
      <c r="B204" s="71"/>
      <c r="C204" s="259" t="s">
        <v>78</v>
      </c>
      <c r="D204" s="260"/>
      <c r="E204" s="260"/>
      <c r="F204" s="260"/>
      <c r="G204" s="260"/>
      <c r="H204" s="118"/>
      <c r="I204" s="72"/>
      <c r="J204" s="72"/>
      <c r="K204" s="72"/>
      <c r="L204" s="72"/>
      <c r="M204" s="72"/>
    </row>
    <row r="205" spans="1:13" ht="19.5" customHeight="1">
      <c r="A205" s="253">
        <v>124</v>
      </c>
      <c r="B205" s="256" t="s">
        <v>229</v>
      </c>
      <c r="C205" s="222" t="s">
        <v>230</v>
      </c>
      <c r="D205" s="225">
        <v>5.48</v>
      </c>
      <c r="E205" s="225">
        <v>10.45</v>
      </c>
      <c r="F205" s="225">
        <v>26.64</v>
      </c>
      <c r="G205" s="194">
        <v>222.53</v>
      </c>
      <c r="H205" s="195"/>
      <c r="I205" s="189">
        <v>0.09</v>
      </c>
      <c r="J205" s="189">
        <v>5.55</v>
      </c>
      <c r="K205" s="189">
        <v>0.13</v>
      </c>
      <c r="L205" s="189">
        <v>31.66</v>
      </c>
      <c r="M205" s="189">
        <v>1.14</v>
      </c>
    </row>
    <row r="206" spans="1:13" ht="3" customHeight="1" hidden="1">
      <c r="A206" s="254"/>
      <c r="B206" s="257"/>
      <c r="C206" s="223"/>
      <c r="D206" s="226"/>
      <c r="E206" s="226"/>
      <c r="F206" s="226"/>
      <c r="G206" s="263"/>
      <c r="H206" s="264"/>
      <c r="I206" s="221"/>
      <c r="J206" s="221"/>
      <c r="K206" s="221"/>
      <c r="L206" s="221"/>
      <c r="M206" s="221"/>
    </row>
    <row r="207" spans="1:13" ht="12.75" customHeight="1" hidden="1">
      <c r="A207" s="254"/>
      <c r="B207" s="257"/>
      <c r="C207" s="223"/>
      <c r="D207" s="226"/>
      <c r="E207" s="226"/>
      <c r="F207" s="226"/>
      <c r="G207" s="263"/>
      <c r="H207" s="264"/>
      <c r="I207" s="221"/>
      <c r="J207" s="221"/>
      <c r="K207" s="221"/>
      <c r="L207" s="221"/>
      <c r="M207" s="221"/>
    </row>
    <row r="208" spans="1:13" ht="13.5" customHeight="1" hidden="1">
      <c r="A208" s="254"/>
      <c r="B208" s="257"/>
      <c r="C208" s="223"/>
      <c r="D208" s="226"/>
      <c r="E208" s="226"/>
      <c r="F208" s="226"/>
      <c r="G208" s="263"/>
      <c r="H208" s="264"/>
      <c r="I208" s="221"/>
      <c r="J208" s="221"/>
      <c r="K208" s="221"/>
      <c r="L208" s="221"/>
      <c r="M208" s="221"/>
    </row>
    <row r="209" spans="1:13" ht="12" customHeight="1" hidden="1">
      <c r="A209" s="254"/>
      <c r="B209" s="257"/>
      <c r="C209" s="223"/>
      <c r="D209" s="226"/>
      <c r="E209" s="226"/>
      <c r="F209" s="226"/>
      <c r="G209" s="263"/>
      <c r="H209" s="264"/>
      <c r="I209" s="221"/>
      <c r="J209" s="221"/>
      <c r="K209" s="221"/>
      <c r="L209" s="221"/>
      <c r="M209" s="221"/>
    </row>
    <row r="210" spans="1:13" ht="12" customHeight="1" hidden="1">
      <c r="A210" s="254"/>
      <c r="B210" s="257"/>
      <c r="C210" s="223"/>
      <c r="D210" s="226"/>
      <c r="E210" s="226"/>
      <c r="F210" s="226"/>
      <c r="G210" s="263"/>
      <c r="H210" s="264"/>
      <c r="I210" s="221"/>
      <c r="J210" s="221"/>
      <c r="K210" s="221"/>
      <c r="L210" s="221"/>
      <c r="M210" s="221"/>
    </row>
    <row r="211" spans="1:13" ht="12.75" customHeight="1" hidden="1">
      <c r="A211" s="254"/>
      <c r="B211" s="258"/>
      <c r="C211" s="223"/>
      <c r="D211" s="226"/>
      <c r="E211" s="226"/>
      <c r="F211" s="226"/>
      <c r="G211" s="263"/>
      <c r="H211" s="264"/>
      <c r="I211" s="221"/>
      <c r="J211" s="221"/>
      <c r="K211" s="221"/>
      <c r="L211" s="221"/>
      <c r="M211" s="221"/>
    </row>
    <row r="212" spans="1:13" ht="12.75" customHeight="1">
      <c r="A212" s="187">
        <v>382</v>
      </c>
      <c r="B212" s="215" t="s">
        <v>109</v>
      </c>
      <c r="C212" s="222">
        <v>200</v>
      </c>
      <c r="D212" s="225">
        <v>0</v>
      </c>
      <c r="E212" s="225">
        <v>0</v>
      </c>
      <c r="F212" s="225">
        <v>11.44</v>
      </c>
      <c r="G212" s="194">
        <v>45.76</v>
      </c>
      <c r="H212" s="195"/>
      <c r="I212" s="189">
        <v>0</v>
      </c>
      <c r="J212" s="189">
        <v>0</v>
      </c>
      <c r="K212" s="189">
        <v>0</v>
      </c>
      <c r="L212" s="189">
        <v>1.42</v>
      </c>
      <c r="M212" s="189">
        <v>0.54</v>
      </c>
    </row>
    <row r="213" spans="1:13" ht="2.25" customHeight="1">
      <c r="A213" s="230"/>
      <c r="B213" s="220"/>
      <c r="C213" s="224"/>
      <c r="D213" s="227"/>
      <c r="E213" s="227"/>
      <c r="F213" s="227"/>
      <c r="G213" s="261"/>
      <c r="H213" s="262"/>
      <c r="I213" s="190"/>
      <c r="J213" s="190"/>
      <c r="K213" s="190"/>
      <c r="L213" s="190"/>
      <c r="M213" s="190"/>
    </row>
    <row r="214" spans="1:13" ht="12.75" customHeight="1">
      <c r="A214" s="19"/>
      <c r="B214" s="108" t="s">
        <v>103</v>
      </c>
      <c r="C214" s="146">
        <v>50</v>
      </c>
      <c r="D214" s="63">
        <v>4.05</v>
      </c>
      <c r="E214" s="63">
        <v>0.6</v>
      </c>
      <c r="F214" s="63">
        <v>21</v>
      </c>
      <c r="G214" s="191">
        <v>101.5</v>
      </c>
      <c r="H214" s="192"/>
      <c r="I214" s="63">
        <v>0.21</v>
      </c>
      <c r="J214" s="63"/>
      <c r="K214" s="63"/>
      <c r="L214" s="63">
        <v>3.7</v>
      </c>
      <c r="M214" s="63">
        <v>2.8</v>
      </c>
    </row>
    <row r="215" spans="1:13" ht="12.75" customHeight="1">
      <c r="A215" s="181" t="s">
        <v>76</v>
      </c>
      <c r="B215" s="182"/>
      <c r="C215" s="183"/>
      <c r="D215" s="65">
        <f>SUM(D205:D214)</f>
        <v>9.530000000000001</v>
      </c>
      <c r="E215" s="65">
        <f>SUM(E205:E214)</f>
        <v>11.049999999999999</v>
      </c>
      <c r="F215" s="65">
        <f>SUM(F205:F214)</f>
        <v>59.08</v>
      </c>
      <c r="G215" s="228">
        <f>SUM(G205:H214)</f>
        <v>369.79</v>
      </c>
      <c r="H215" s="229"/>
      <c r="I215" s="66">
        <f>SUM(I205:I214)</f>
        <v>0.3</v>
      </c>
      <c r="J215" s="66">
        <f>SUM(J205:J214)</f>
        <v>5.55</v>
      </c>
      <c r="K215" s="66">
        <f>SUM(K205:K214)</f>
        <v>0.13</v>
      </c>
      <c r="L215" s="66">
        <f>SUM(L205:L214)</f>
        <v>36.78</v>
      </c>
      <c r="M215" s="65">
        <f>SUM(M205:M214)</f>
        <v>4.4799999999999995</v>
      </c>
    </row>
    <row r="216" spans="1:13" ht="12.75" customHeight="1">
      <c r="A216" s="181" t="s">
        <v>77</v>
      </c>
      <c r="B216" s="182"/>
      <c r="C216" s="182"/>
      <c r="D216" s="26"/>
      <c r="E216" s="26"/>
      <c r="F216" s="26"/>
      <c r="G216" s="121">
        <v>0.2</v>
      </c>
      <c r="H216" s="38"/>
      <c r="I216" s="78"/>
      <c r="J216" s="78"/>
      <c r="K216" s="78"/>
      <c r="L216" s="78"/>
      <c r="M216" s="78"/>
    </row>
    <row r="217" spans="1:13" ht="12.75" customHeight="1">
      <c r="A217" s="181" t="s">
        <v>35</v>
      </c>
      <c r="B217" s="182"/>
      <c r="C217" s="183"/>
      <c r="D217" s="69">
        <f>D156+D160+D191+D203+D215</f>
        <v>10.21</v>
      </c>
      <c r="E217" s="69">
        <f>E156+E160+E191+E203+E215</f>
        <v>11.049999999999999</v>
      </c>
      <c r="F217" s="69">
        <f>F156+F160+F191+F203+F215</f>
        <v>82.13</v>
      </c>
      <c r="G217" s="193">
        <f>G154+G160+G189+G202+G215</f>
        <v>1778.9899999999998</v>
      </c>
      <c r="H217" s="192"/>
      <c r="I217" s="70">
        <f>I156+I160+I191+I203+I215</f>
        <v>0.3</v>
      </c>
      <c r="J217" s="70">
        <f>J156+J160+J191+J203+J215</f>
        <v>65.55</v>
      </c>
      <c r="K217" s="70">
        <f>K156+K160+K191+K203+K215</f>
        <v>0.14</v>
      </c>
      <c r="L217" s="70">
        <f>L156+L160+L191+L203+L215</f>
        <v>42.22</v>
      </c>
      <c r="M217" s="69">
        <f>M156+M160+M191+M203+M215</f>
        <v>9.27</v>
      </c>
    </row>
    <row r="218" spans="1:13" ht="22.5" customHeight="1">
      <c r="A218" s="28"/>
      <c r="B218" s="21"/>
      <c r="C218" s="75" t="s">
        <v>47</v>
      </c>
      <c r="D218" s="8"/>
      <c r="E218" s="24"/>
      <c r="F218" s="24"/>
      <c r="G218" s="24"/>
      <c r="H218" s="21"/>
      <c r="I218" s="21"/>
      <c r="J218" s="21"/>
      <c r="K218" s="21"/>
      <c r="L218" s="21"/>
      <c r="M218" s="21"/>
    </row>
    <row r="219" spans="1:13" ht="15" customHeight="1">
      <c r="A219" s="187">
        <v>188</v>
      </c>
      <c r="B219" s="285" t="s">
        <v>143</v>
      </c>
      <c r="C219" s="285" t="s">
        <v>155</v>
      </c>
      <c r="D219" s="189">
        <v>7.2</v>
      </c>
      <c r="E219" s="189">
        <v>10.2</v>
      </c>
      <c r="F219" s="189">
        <v>1.48</v>
      </c>
      <c r="G219" s="236">
        <v>126.5</v>
      </c>
      <c r="H219" s="279"/>
      <c r="I219" s="189">
        <v>0.04</v>
      </c>
      <c r="J219" s="189">
        <v>0.2</v>
      </c>
      <c r="K219" s="189">
        <v>0.23</v>
      </c>
      <c r="L219" s="189">
        <v>44.5</v>
      </c>
      <c r="M219" s="189">
        <v>1.04</v>
      </c>
    </row>
    <row r="220" spans="1:13" ht="0.75" customHeight="1">
      <c r="A220" s="188"/>
      <c r="B220" s="286"/>
      <c r="C220" s="286"/>
      <c r="D220" s="221"/>
      <c r="E220" s="221"/>
      <c r="F220" s="221"/>
      <c r="G220" s="238"/>
      <c r="H220" s="296"/>
      <c r="I220" s="221"/>
      <c r="J220" s="221"/>
      <c r="K220" s="221"/>
      <c r="L220" s="221"/>
      <c r="M220" s="221"/>
    </row>
    <row r="221" spans="1:13" ht="12.75" customHeight="1" hidden="1">
      <c r="A221" s="188"/>
      <c r="B221" s="287"/>
      <c r="C221" s="287"/>
      <c r="D221" s="221"/>
      <c r="E221" s="221"/>
      <c r="F221" s="221"/>
      <c r="G221" s="238"/>
      <c r="H221" s="296"/>
      <c r="I221" s="221"/>
      <c r="J221" s="221"/>
      <c r="K221" s="221"/>
      <c r="L221" s="221"/>
      <c r="M221" s="221"/>
    </row>
    <row r="222" spans="1:13" ht="13.5" customHeight="1">
      <c r="A222" s="187">
        <v>254</v>
      </c>
      <c r="B222" s="285" t="s">
        <v>144</v>
      </c>
      <c r="C222" s="210">
        <v>200</v>
      </c>
      <c r="D222" s="189">
        <v>1.4</v>
      </c>
      <c r="E222" s="189">
        <v>0.02</v>
      </c>
      <c r="F222" s="189">
        <v>17.35</v>
      </c>
      <c r="G222" s="236">
        <v>75.18</v>
      </c>
      <c r="H222" s="279"/>
      <c r="I222" s="215">
        <v>0.01</v>
      </c>
      <c r="J222" s="215">
        <v>0.12</v>
      </c>
      <c r="K222" s="215">
        <v>0.03</v>
      </c>
      <c r="L222" s="215">
        <v>50.46</v>
      </c>
      <c r="M222" s="215">
        <v>0.08</v>
      </c>
    </row>
    <row r="223" spans="1:13" ht="0.75" customHeight="1">
      <c r="A223" s="188"/>
      <c r="B223" s="286"/>
      <c r="C223" s="211"/>
      <c r="D223" s="221"/>
      <c r="E223" s="221"/>
      <c r="F223" s="221"/>
      <c r="G223" s="238"/>
      <c r="H223" s="296"/>
      <c r="I223" s="273"/>
      <c r="J223" s="273"/>
      <c r="K223" s="273"/>
      <c r="L223" s="273"/>
      <c r="M223" s="273"/>
    </row>
    <row r="224" spans="1:13" ht="13.5" customHeight="1" hidden="1">
      <c r="A224" s="188"/>
      <c r="B224" s="286"/>
      <c r="C224" s="211"/>
      <c r="D224" s="221"/>
      <c r="E224" s="221"/>
      <c r="F224" s="221"/>
      <c r="G224" s="238"/>
      <c r="H224" s="296"/>
      <c r="I224" s="273"/>
      <c r="J224" s="273"/>
      <c r="K224" s="273"/>
      <c r="L224" s="273"/>
      <c r="M224" s="273"/>
    </row>
    <row r="225" spans="1:13" ht="12" customHeight="1" hidden="1">
      <c r="A225" s="196"/>
      <c r="B225" s="287"/>
      <c r="C225" s="212"/>
      <c r="D225" s="190"/>
      <c r="E225" s="190"/>
      <c r="F225" s="190"/>
      <c r="G225" s="280"/>
      <c r="H225" s="281"/>
      <c r="I225" s="244"/>
      <c r="J225" s="244"/>
      <c r="K225" s="244"/>
      <c r="L225" s="244"/>
      <c r="M225" s="244"/>
    </row>
    <row r="226" spans="1:13" ht="12" customHeight="1">
      <c r="A226" s="346">
        <v>496</v>
      </c>
      <c r="B226" s="207" t="s">
        <v>145</v>
      </c>
      <c r="C226" s="348" t="s">
        <v>121</v>
      </c>
      <c r="D226" s="189">
        <v>1.21</v>
      </c>
      <c r="E226" s="189">
        <v>11.3</v>
      </c>
      <c r="F226" s="189">
        <v>7.24</v>
      </c>
      <c r="G226" s="236">
        <v>135.46</v>
      </c>
      <c r="H226" s="279"/>
      <c r="I226" s="189">
        <v>0.02</v>
      </c>
      <c r="J226" s="189">
        <v>0</v>
      </c>
      <c r="K226" s="189">
        <v>0.02</v>
      </c>
      <c r="L226" s="189">
        <v>4.8</v>
      </c>
      <c r="M226" s="189">
        <v>0.19</v>
      </c>
    </row>
    <row r="227" spans="1:13" ht="12.75" customHeight="1" hidden="1">
      <c r="A227" s="347"/>
      <c r="B227" s="209"/>
      <c r="C227" s="349"/>
      <c r="D227" s="221"/>
      <c r="E227" s="221"/>
      <c r="F227" s="221"/>
      <c r="G227" s="238"/>
      <c r="H227" s="296"/>
      <c r="I227" s="221"/>
      <c r="J227" s="221"/>
      <c r="K227" s="221"/>
      <c r="L227" s="221"/>
      <c r="M227" s="221"/>
    </row>
    <row r="228" spans="1:13" ht="14.25" customHeight="1">
      <c r="A228" s="310" t="s">
        <v>20</v>
      </c>
      <c r="B228" s="311"/>
      <c r="C228" s="312"/>
      <c r="D228" s="69">
        <f>D219+D222+D226</f>
        <v>9.809999999999999</v>
      </c>
      <c r="E228" s="69">
        <f>SUM(E219:E227)</f>
        <v>21.52</v>
      </c>
      <c r="F228" s="69">
        <f>SUM(F219:F227)</f>
        <v>26.07</v>
      </c>
      <c r="G228" s="193">
        <f>SUM(G219:H227)</f>
        <v>337.14</v>
      </c>
      <c r="H228" s="318"/>
      <c r="I228" s="69">
        <f>SUM(I219:I227)</f>
        <v>0.07</v>
      </c>
      <c r="J228" s="69">
        <f>SUM(J219:J227)</f>
        <v>0.32</v>
      </c>
      <c r="K228" s="69">
        <f>SUM(K219:K227)</f>
        <v>0.28</v>
      </c>
      <c r="L228" s="69">
        <f>SUM(L219:L227)</f>
        <v>99.76</v>
      </c>
      <c r="M228" s="69">
        <f>SUM(M219:M227)</f>
        <v>1.31</v>
      </c>
    </row>
    <row r="229" spans="1:13" ht="14.25" customHeight="1">
      <c r="A229" s="310" t="s">
        <v>24</v>
      </c>
      <c r="B229" s="311"/>
      <c r="C229" s="312"/>
      <c r="D229" s="10"/>
      <c r="E229" s="10"/>
      <c r="F229" s="10"/>
      <c r="G229" s="98">
        <v>0.192</v>
      </c>
      <c r="H229" s="99"/>
      <c r="I229" s="11"/>
      <c r="J229" s="11"/>
      <c r="K229" s="11"/>
      <c r="L229" s="11"/>
      <c r="M229" s="11"/>
    </row>
    <row r="230" spans="1:13" ht="24.75" customHeight="1">
      <c r="A230" s="88"/>
      <c r="B230" s="87"/>
      <c r="C230" s="23" t="s">
        <v>48</v>
      </c>
      <c r="D230" s="8"/>
      <c r="E230" s="8"/>
      <c r="F230" s="8"/>
      <c r="G230" s="8"/>
      <c r="H230" s="37"/>
      <c r="I230" s="36"/>
      <c r="J230" s="36"/>
      <c r="K230" s="36"/>
      <c r="L230" s="36"/>
      <c r="M230" s="36"/>
    </row>
    <row r="231" spans="1:13" ht="14.25" customHeight="1">
      <c r="A231" s="60">
        <v>90</v>
      </c>
      <c r="B231" s="154" t="s">
        <v>146</v>
      </c>
      <c r="C231" s="154">
        <v>200</v>
      </c>
      <c r="D231" s="39">
        <v>0.6</v>
      </c>
      <c r="E231" s="39">
        <v>0.2</v>
      </c>
      <c r="F231" s="39">
        <v>15</v>
      </c>
      <c r="G231" s="272">
        <v>90</v>
      </c>
      <c r="H231" s="243"/>
      <c r="I231" s="39">
        <v>0.05</v>
      </c>
      <c r="J231" s="39">
        <v>6</v>
      </c>
      <c r="K231" s="39">
        <v>0.02</v>
      </c>
      <c r="L231" s="39">
        <v>30</v>
      </c>
      <c r="M231" s="39">
        <v>0.6</v>
      </c>
    </row>
    <row r="232" spans="1:13" ht="14.25" customHeight="1">
      <c r="A232" s="22"/>
      <c r="B232" s="292" t="s">
        <v>32</v>
      </c>
      <c r="C232" s="293"/>
      <c r="D232" s="40">
        <f>SUM(D231:D231)</f>
        <v>0.6</v>
      </c>
      <c r="E232" s="40">
        <f>SUM(E231:E231)</f>
        <v>0.2</v>
      </c>
      <c r="F232" s="40">
        <f>SUM(F231:F231)</f>
        <v>15</v>
      </c>
      <c r="G232" s="242">
        <f>SUM(G231:H231)</f>
        <v>90</v>
      </c>
      <c r="H232" s="371"/>
      <c r="I232" s="40">
        <f>SUM(I231:I231)</f>
        <v>0.05</v>
      </c>
      <c r="J232" s="40">
        <f>SUM(J231:J231)</f>
        <v>6</v>
      </c>
      <c r="K232" s="40">
        <f>SUM(K231:K231)</f>
        <v>0.02</v>
      </c>
      <c r="L232" s="40">
        <f>SUM(L231:L231)</f>
        <v>30</v>
      </c>
      <c r="M232" s="40">
        <f>SUM(M231:M231)</f>
        <v>0.6</v>
      </c>
    </row>
    <row r="233" spans="1:13" ht="14.25" customHeight="1">
      <c r="A233" s="282" t="s">
        <v>39</v>
      </c>
      <c r="B233" s="283"/>
      <c r="C233" s="283"/>
      <c r="D233" s="52"/>
      <c r="E233" s="52"/>
      <c r="F233" s="52"/>
      <c r="G233" s="83">
        <v>0.05</v>
      </c>
      <c r="H233" s="45"/>
      <c r="I233" s="76"/>
      <c r="J233" s="76"/>
      <c r="K233" s="76"/>
      <c r="L233" s="76"/>
      <c r="M233" s="76"/>
    </row>
    <row r="234" spans="1:13" ht="36" customHeight="1">
      <c r="A234" s="18"/>
      <c r="B234" s="17"/>
      <c r="C234" s="23" t="s">
        <v>49</v>
      </c>
      <c r="D234" s="8"/>
      <c r="E234" s="8"/>
      <c r="F234" s="8"/>
      <c r="G234" s="8"/>
      <c r="H234" s="17"/>
      <c r="I234" s="17"/>
      <c r="J234" s="17"/>
      <c r="K234" s="17"/>
      <c r="L234" s="17"/>
      <c r="M234" s="17"/>
    </row>
    <row r="235" spans="1:13" ht="12.75" customHeight="1">
      <c r="A235" s="187">
        <v>38</v>
      </c>
      <c r="B235" s="333" t="s">
        <v>147</v>
      </c>
      <c r="C235" s="333">
        <v>30</v>
      </c>
      <c r="D235" s="215">
        <v>0.7</v>
      </c>
      <c r="E235" s="215">
        <v>5.4</v>
      </c>
      <c r="F235" s="215">
        <v>2.8</v>
      </c>
      <c r="G235" s="249">
        <v>63.09</v>
      </c>
      <c r="H235" s="266"/>
      <c r="I235" s="215">
        <v>0.01</v>
      </c>
      <c r="J235" s="215">
        <v>2.73</v>
      </c>
      <c r="K235" s="215">
        <v>0.02</v>
      </c>
      <c r="L235" s="215">
        <v>17.27</v>
      </c>
      <c r="M235" s="215">
        <v>0.64</v>
      </c>
    </row>
    <row r="236" spans="1:13" ht="0.75" customHeight="1">
      <c r="A236" s="219"/>
      <c r="B236" s="334"/>
      <c r="C236" s="334"/>
      <c r="D236" s="216"/>
      <c r="E236" s="216"/>
      <c r="F236" s="216"/>
      <c r="G236" s="267"/>
      <c r="H236" s="268"/>
      <c r="I236" s="216"/>
      <c r="J236" s="216"/>
      <c r="K236" s="216"/>
      <c r="L236" s="216"/>
      <c r="M236" s="216"/>
    </row>
    <row r="237" spans="1:13" ht="12.75" customHeight="1" hidden="1">
      <c r="A237" s="220"/>
      <c r="B237" s="335"/>
      <c r="C237" s="335"/>
      <c r="D237" s="217"/>
      <c r="E237" s="217"/>
      <c r="F237" s="217"/>
      <c r="G237" s="269"/>
      <c r="H237" s="270"/>
      <c r="I237" s="217"/>
      <c r="J237" s="217"/>
      <c r="K237" s="217"/>
      <c r="L237" s="217"/>
      <c r="M237" s="217"/>
    </row>
    <row r="238" spans="1:13" ht="13.5" customHeight="1">
      <c r="A238" s="187">
        <v>75</v>
      </c>
      <c r="B238" s="201" t="s">
        <v>148</v>
      </c>
      <c r="C238" s="204">
        <v>200</v>
      </c>
      <c r="D238" s="225">
        <v>3.47</v>
      </c>
      <c r="E238" s="225">
        <v>4.8</v>
      </c>
      <c r="F238" s="225">
        <v>13.2</v>
      </c>
      <c r="G238" s="194">
        <v>109.08</v>
      </c>
      <c r="H238" s="195"/>
      <c r="I238" s="189">
        <v>0.03</v>
      </c>
      <c r="J238" s="189">
        <v>1.71</v>
      </c>
      <c r="K238" s="189">
        <v>0.03</v>
      </c>
      <c r="L238" s="189">
        <v>11.28</v>
      </c>
      <c r="M238" s="189">
        <v>0.47</v>
      </c>
    </row>
    <row r="239" spans="1:13" ht="2.25" customHeight="1">
      <c r="A239" s="188"/>
      <c r="B239" s="202"/>
      <c r="C239" s="205"/>
      <c r="D239" s="226"/>
      <c r="E239" s="226"/>
      <c r="F239" s="226"/>
      <c r="G239" s="263"/>
      <c r="H239" s="264"/>
      <c r="I239" s="221"/>
      <c r="J239" s="221"/>
      <c r="K239" s="221"/>
      <c r="L239" s="221"/>
      <c r="M239" s="221"/>
    </row>
    <row r="240" spans="1:13" ht="12.75" customHeight="1" hidden="1">
      <c r="A240" s="188"/>
      <c r="B240" s="202"/>
      <c r="C240" s="205"/>
      <c r="D240" s="226"/>
      <c r="E240" s="226"/>
      <c r="F240" s="226"/>
      <c r="G240" s="263"/>
      <c r="H240" s="264"/>
      <c r="I240" s="221"/>
      <c r="J240" s="221"/>
      <c r="K240" s="221"/>
      <c r="L240" s="221"/>
      <c r="M240" s="221"/>
    </row>
    <row r="241" spans="1:13" ht="12.75" customHeight="1" hidden="1">
      <c r="A241" s="188"/>
      <c r="B241" s="202"/>
      <c r="C241" s="205"/>
      <c r="D241" s="226"/>
      <c r="E241" s="226"/>
      <c r="F241" s="226"/>
      <c r="G241" s="263"/>
      <c r="H241" s="264"/>
      <c r="I241" s="221"/>
      <c r="J241" s="221"/>
      <c r="K241" s="221"/>
      <c r="L241" s="221"/>
      <c r="M241" s="221"/>
    </row>
    <row r="242" spans="1:13" ht="12.75" customHeight="1" hidden="1">
      <c r="A242" s="188"/>
      <c r="B242" s="202"/>
      <c r="C242" s="205"/>
      <c r="D242" s="226"/>
      <c r="E242" s="226"/>
      <c r="F242" s="226"/>
      <c r="G242" s="263"/>
      <c r="H242" s="264"/>
      <c r="I242" s="221"/>
      <c r="J242" s="221"/>
      <c r="K242" s="221"/>
      <c r="L242" s="221"/>
      <c r="M242" s="221"/>
    </row>
    <row r="243" spans="1:13" ht="14.25" customHeight="1" hidden="1">
      <c r="A243" s="188"/>
      <c r="B243" s="202"/>
      <c r="C243" s="205"/>
      <c r="D243" s="226"/>
      <c r="E243" s="226"/>
      <c r="F243" s="226"/>
      <c r="G243" s="263"/>
      <c r="H243" s="264"/>
      <c r="I243" s="221"/>
      <c r="J243" s="221"/>
      <c r="K243" s="221"/>
      <c r="L243" s="221"/>
      <c r="M243" s="221"/>
    </row>
    <row r="244" spans="1:13" ht="14.25" customHeight="1" hidden="1">
      <c r="A244" s="188"/>
      <c r="B244" s="202"/>
      <c r="C244" s="205"/>
      <c r="D244" s="226"/>
      <c r="E244" s="226"/>
      <c r="F244" s="226"/>
      <c r="G244" s="263"/>
      <c r="H244" s="264"/>
      <c r="I244" s="221"/>
      <c r="J244" s="221"/>
      <c r="K244" s="221"/>
      <c r="L244" s="221"/>
      <c r="M244" s="221"/>
    </row>
    <row r="245" spans="1:13" ht="13.5" customHeight="1" hidden="1">
      <c r="A245" s="188"/>
      <c r="B245" s="202"/>
      <c r="C245" s="205"/>
      <c r="D245" s="226"/>
      <c r="E245" s="226"/>
      <c r="F245" s="226"/>
      <c r="G245" s="263"/>
      <c r="H245" s="264"/>
      <c r="I245" s="221"/>
      <c r="J245" s="221"/>
      <c r="K245" s="221"/>
      <c r="L245" s="221"/>
      <c r="M245" s="221"/>
    </row>
    <row r="246" spans="1:13" ht="12.75" customHeight="1" hidden="1">
      <c r="A246" s="196"/>
      <c r="B246" s="203"/>
      <c r="C246" s="206"/>
      <c r="D246" s="227"/>
      <c r="E246" s="227"/>
      <c r="F246" s="227"/>
      <c r="G246" s="261"/>
      <c r="H246" s="262"/>
      <c r="I246" s="190"/>
      <c r="J246" s="190"/>
      <c r="K246" s="190"/>
      <c r="L246" s="190"/>
      <c r="M246" s="190"/>
    </row>
    <row r="247" spans="1:13" ht="12.75" customHeight="1">
      <c r="A247" s="187">
        <v>268</v>
      </c>
      <c r="B247" s="285" t="s">
        <v>149</v>
      </c>
      <c r="C247" s="210">
        <v>50</v>
      </c>
      <c r="D247" s="189">
        <v>8.93</v>
      </c>
      <c r="E247" s="189">
        <v>9.97</v>
      </c>
      <c r="F247" s="189">
        <v>6.91</v>
      </c>
      <c r="G247" s="236">
        <v>153.04</v>
      </c>
      <c r="H247" s="279"/>
      <c r="I247" s="189">
        <v>0.04</v>
      </c>
      <c r="J247" s="189">
        <v>0</v>
      </c>
      <c r="K247" s="189">
        <v>0.04</v>
      </c>
      <c r="L247" s="189">
        <v>5.92</v>
      </c>
      <c r="M247" s="189">
        <v>0.6</v>
      </c>
    </row>
    <row r="248" spans="1:13" ht="0.75" customHeight="1">
      <c r="A248" s="188"/>
      <c r="B248" s="286"/>
      <c r="C248" s="211"/>
      <c r="D248" s="221"/>
      <c r="E248" s="221"/>
      <c r="F248" s="221"/>
      <c r="G248" s="238"/>
      <c r="H248" s="296"/>
      <c r="I248" s="221"/>
      <c r="J248" s="221"/>
      <c r="K248" s="221"/>
      <c r="L248" s="221"/>
      <c r="M248" s="221"/>
    </row>
    <row r="249" spans="1:13" ht="12.75" customHeight="1" hidden="1">
      <c r="A249" s="188"/>
      <c r="B249" s="286"/>
      <c r="C249" s="211"/>
      <c r="D249" s="221"/>
      <c r="E249" s="221"/>
      <c r="F249" s="221"/>
      <c r="G249" s="238"/>
      <c r="H249" s="296"/>
      <c r="I249" s="221"/>
      <c r="J249" s="221"/>
      <c r="K249" s="221"/>
      <c r="L249" s="221"/>
      <c r="M249" s="221"/>
    </row>
    <row r="250" spans="1:13" ht="13.5" customHeight="1" hidden="1">
      <c r="A250" s="188"/>
      <c r="B250" s="287"/>
      <c r="C250" s="212"/>
      <c r="D250" s="221"/>
      <c r="E250" s="221"/>
      <c r="F250" s="221"/>
      <c r="G250" s="238"/>
      <c r="H250" s="296"/>
      <c r="I250" s="221"/>
      <c r="J250" s="221"/>
      <c r="K250" s="221"/>
      <c r="L250" s="221"/>
      <c r="M250" s="221"/>
    </row>
    <row r="251" spans="1:13" ht="12" customHeight="1">
      <c r="A251" s="187">
        <v>310</v>
      </c>
      <c r="B251" s="207" t="s">
        <v>150</v>
      </c>
      <c r="C251" s="344">
        <v>150</v>
      </c>
      <c r="D251" s="225">
        <v>1.68</v>
      </c>
      <c r="E251" s="225">
        <v>5.6</v>
      </c>
      <c r="F251" s="225">
        <v>7.28</v>
      </c>
      <c r="G251" s="194">
        <v>86.37</v>
      </c>
      <c r="H251" s="195"/>
      <c r="I251" s="189">
        <v>0.03</v>
      </c>
      <c r="J251" s="189">
        <v>3</v>
      </c>
      <c r="K251" s="189">
        <v>0.03</v>
      </c>
      <c r="L251" s="189">
        <v>57.2</v>
      </c>
      <c r="M251" s="189">
        <v>0.68</v>
      </c>
    </row>
    <row r="252" spans="1:13" ht="3" customHeight="1">
      <c r="A252" s="196"/>
      <c r="B252" s="209"/>
      <c r="C252" s="345"/>
      <c r="D252" s="227"/>
      <c r="E252" s="227"/>
      <c r="F252" s="227"/>
      <c r="G252" s="261"/>
      <c r="H252" s="262"/>
      <c r="I252" s="190"/>
      <c r="J252" s="190"/>
      <c r="K252" s="190"/>
      <c r="L252" s="190"/>
      <c r="M252" s="190"/>
    </row>
    <row r="253" spans="1:13" ht="14.25" customHeight="1">
      <c r="A253" s="187">
        <v>382</v>
      </c>
      <c r="B253" s="201" t="s">
        <v>102</v>
      </c>
      <c r="C253" s="204">
        <v>150</v>
      </c>
      <c r="D253" s="225">
        <v>0</v>
      </c>
      <c r="E253" s="225">
        <v>0</v>
      </c>
      <c r="F253" s="225">
        <v>11.44</v>
      </c>
      <c r="G253" s="194">
        <v>45.76</v>
      </c>
      <c r="H253" s="195"/>
      <c r="I253" s="189">
        <v>0</v>
      </c>
      <c r="J253" s="189">
        <v>0</v>
      </c>
      <c r="K253" s="189">
        <v>0</v>
      </c>
      <c r="L253" s="189">
        <v>1.42</v>
      </c>
      <c r="M253" s="189">
        <v>0.54</v>
      </c>
    </row>
    <row r="254" spans="1:13" ht="0.75" customHeight="1">
      <c r="A254" s="230"/>
      <c r="B254" s="203"/>
      <c r="C254" s="206"/>
      <c r="D254" s="227"/>
      <c r="E254" s="227"/>
      <c r="F254" s="227"/>
      <c r="G254" s="261"/>
      <c r="H254" s="262"/>
      <c r="I254" s="190"/>
      <c r="J254" s="190"/>
      <c r="K254" s="190"/>
      <c r="L254" s="190"/>
      <c r="M254" s="190"/>
    </row>
    <row r="255" spans="1:13" ht="12.75" customHeight="1">
      <c r="A255" s="22"/>
      <c r="B255" s="108" t="s">
        <v>104</v>
      </c>
      <c r="C255" s="145">
        <v>20</v>
      </c>
      <c r="D255" s="61">
        <v>2.8</v>
      </c>
      <c r="E255" s="61">
        <v>0.55</v>
      </c>
      <c r="F255" s="64">
        <v>21.65</v>
      </c>
      <c r="G255" s="271">
        <v>99.5</v>
      </c>
      <c r="H255" s="326"/>
      <c r="I255" s="62">
        <v>0.11</v>
      </c>
      <c r="J255" s="63"/>
      <c r="K255" s="63"/>
      <c r="L255" s="63">
        <v>34</v>
      </c>
      <c r="M255" s="63">
        <v>2.3</v>
      </c>
    </row>
    <row r="256" spans="1:13" ht="14.25" customHeight="1">
      <c r="A256" s="19"/>
      <c r="B256" s="108" t="s">
        <v>103</v>
      </c>
      <c r="C256" s="146">
        <v>20</v>
      </c>
      <c r="D256" s="63">
        <v>4.05</v>
      </c>
      <c r="E256" s="63">
        <v>0.6</v>
      </c>
      <c r="F256" s="63">
        <v>21</v>
      </c>
      <c r="G256" s="191">
        <v>101.5</v>
      </c>
      <c r="H256" s="192"/>
      <c r="I256" s="63">
        <v>0.21</v>
      </c>
      <c r="J256" s="63"/>
      <c r="K256" s="63"/>
      <c r="L256" s="63">
        <v>3.7</v>
      </c>
      <c r="M256" s="63">
        <v>2.8</v>
      </c>
    </row>
    <row r="257" spans="1:13" ht="14.25" customHeight="1">
      <c r="A257" s="353" t="s">
        <v>18</v>
      </c>
      <c r="B257" s="354"/>
      <c r="C257" s="312"/>
      <c r="D257" s="69">
        <f>SUM(D235:D256)</f>
        <v>21.63</v>
      </c>
      <c r="E257" s="69">
        <f>SUM(E235:E256)</f>
        <v>26.920000000000005</v>
      </c>
      <c r="F257" s="69">
        <f>SUM(F235:F256)</f>
        <v>84.28</v>
      </c>
      <c r="G257" s="193">
        <f>SUM(G235:G256)</f>
        <v>658.34</v>
      </c>
      <c r="H257" s="318"/>
      <c r="I257" s="69">
        <f>SUM(I235:I256)</f>
        <v>0.43</v>
      </c>
      <c r="J257" s="69">
        <f>SUM(J235:J256)</f>
        <v>7.4399999999999995</v>
      </c>
      <c r="K257" s="69">
        <f>SUM(K235:K256)</f>
        <v>0.12</v>
      </c>
      <c r="L257" s="69">
        <f>SUM(L235:L256)</f>
        <v>130.79</v>
      </c>
      <c r="M257" s="69">
        <f>SUM(M235:M256)</f>
        <v>8.030000000000001</v>
      </c>
    </row>
    <row r="258" spans="1:13" ht="15" customHeight="1">
      <c r="A258" s="353" t="s">
        <v>25</v>
      </c>
      <c r="B258" s="354"/>
      <c r="C258" s="312"/>
      <c r="D258" s="26"/>
      <c r="E258" s="26"/>
      <c r="F258" s="26"/>
      <c r="G258" s="98">
        <v>0.368</v>
      </c>
      <c r="H258" s="100"/>
      <c r="I258" s="101"/>
      <c r="J258" s="101"/>
      <c r="K258" s="101"/>
      <c r="L258" s="101"/>
      <c r="M258" s="101"/>
    </row>
    <row r="259" spans="1:13" ht="27" customHeight="1">
      <c r="A259" s="28"/>
      <c r="B259" s="21"/>
      <c r="C259" s="358" t="s">
        <v>50</v>
      </c>
      <c r="D259" s="359"/>
      <c r="E259" s="359"/>
      <c r="F259" s="359"/>
      <c r="G259" s="359"/>
      <c r="H259" s="21"/>
      <c r="I259" s="21"/>
      <c r="J259" s="21"/>
      <c r="K259" s="21"/>
      <c r="L259" s="21"/>
      <c r="M259" s="21"/>
    </row>
    <row r="260" spans="1:13" ht="13.5" customHeight="1">
      <c r="A260" s="187">
        <v>145</v>
      </c>
      <c r="B260" s="355" t="s">
        <v>151</v>
      </c>
      <c r="C260" s="355">
        <v>50</v>
      </c>
      <c r="D260" s="215">
        <v>1.35</v>
      </c>
      <c r="E260" s="215">
        <v>1.81</v>
      </c>
      <c r="F260" s="215">
        <v>25.05</v>
      </c>
      <c r="G260" s="236">
        <v>122.4</v>
      </c>
      <c r="H260" s="279"/>
      <c r="I260" s="215">
        <v>0.05</v>
      </c>
      <c r="J260" s="215">
        <v>8.69</v>
      </c>
      <c r="K260" s="215">
        <v>0.04</v>
      </c>
      <c r="L260" s="215">
        <v>32.05</v>
      </c>
      <c r="M260" s="215">
        <v>2.56</v>
      </c>
    </row>
    <row r="261" spans="1:13" ht="4.5" customHeight="1" hidden="1">
      <c r="A261" s="219"/>
      <c r="B261" s="356"/>
      <c r="C261" s="356"/>
      <c r="D261" s="216"/>
      <c r="E261" s="216"/>
      <c r="F261" s="216"/>
      <c r="G261" s="238"/>
      <c r="H261" s="296"/>
      <c r="I261" s="216"/>
      <c r="J261" s="216"/>
      <c r="K261" s="216"/>
      <c r="L261" s="216"/>
      <c r="M261" s="216"/>
    </row>
    <row r="262" spans="1:13" ht="14.25" customHeight="1" hidden="1">
      <c r="A262" s="219"/>
      <c r="B262" s="356"/>
      <c r="C262" s="356"/>
      <c r="D262" s="216"/>
      <c r="E262" s="216"/>
      <c r="F262" s="216"/>
      <c r="G262" s="238"/>
      <c r="H262" s="296"/>
      <c r="I262" s="216"/>
      <c r="J262" s="216"/>
      <c r="K262" s="216"/>
      <c r="L262" s="216"/>
      <c r="M262" s="216"/>
    </row>
    <row r="263" spans="1:13" ht="14.25" customHeight="1" hidden="1">
      <c r="A263" s="220"/>
      <c r="B263" s="357"/>
      <c r="C263" s="357"/>
      <c r="D263" s="217"/>
      <c r="E263" s="217"/>
      <c r="F263" s="217"/>
      <c r="G263" s="280"/>
      <c r="H263" s="281"/>
      <c r="I263" s="217"/>
      <c r="J263" s="217"/>
      <c r="K263" s="217"/>
      <c r="L263" s="217"/>
      <c r="M263" s="217"/>
    </row>
    <row r="264" spans="1:13" ht="14.25" customHeight="1">
      <c r="A264" s="187">
        <v>394</v>
      </c>
      <c r="B264" s="275" t="s">
        <v>130</v>
      </c>
      <c r="C264" s="350">
        <v>200</v>
      </c>
      <c r="D264" s="189">
        <v>1.36</v>
      </c>
      <c r="E264" s="189">
        <v>0</v>
      </c>
      <c r="F264" s="215">
        <v>29.02</v>
      </c>
      <c r="G264" s="236">
        <v>121.52</v>
      </c>
      <c r="H264" s="237"/>
      <c r="I264" s="189">
        <v>0</v>
      </c>
      <c r="J264" s="189">
        <v>0</v>
      </c>
      <c r="K264" s="189">
        <v>0</v>
      </c>
      <c r="L264" s="189">
        <v>0.68</v>
      </c>
      <c r="M264" s="189">
        <v>0.1</v>
      </c>
    </row>
    <row r="265" spans="1:13" ht="0.75" customHeight="1">
      <c r="A265" s="247"/>
      <c r="B265" s="276"/>
      <c r="C265" s="351"/>
      <c r="D265" s="221"/>
      <c r="E265" s="221"/>
      <c r="F265" s="273"/>
      <c r="G265" s="238"/>
      <c r="H265" s="239"/>
      <c r="I265" s="221"/>
      <c r="J265" s="221"/>
      <c r="K265" s="221"/>
      <c r="L265" s="221"/>
      <c r="M265" s="221"/>
    </row>
    <row r="266" spans="1:13" ht="13.5" customHeight="1" hidden="1">
      <c r="A266" s="248"/>
      <c r="B266" s="277"/>
      <c r="C266" s="352"/>
      <c r="D266" s="235"/>
      <c r="E266" s="235"/>
      <c r="F266" s="217"/>
      <c r="G266" s="240"/>
      <c r="H266" s="241"/>
      <c r="I266" s="235"/>
      <c r="J266" s="235"/>
      <c r="K266" s="235"/>
      <c r="L266" s="235"/>
      <c r="M266" s="235"/>
    </row>
    <row r="267" spans="1:13" ht="13.5" customHeight="1">
      <c r="A267" s="181" t="s">
        <v>34</v>
      </c>
      <c r="B267" s="182"/>
      <c r="C267" s="183"/>
      <c r="D267" s="65">
        <f>SUM(D260:D266)</f>
        <v>2.71</v>
      </c>
      <c r="E267" s="65">
        <f>SUM(E260:E266)</f>
        <v>1.81</v>
      </c>
      <c r="F267" s="65">
        <f>SUM(F260:F266)</f>
        <v>54.07</v>
      </c>
      <c r="G267" s="228">
        <f>SUM(G260:G266)</f>
        <v>243.92000000000002</v>
      </c>
      <c r="H267" s="313"/>
      <c r="I267" s="65">
        <f>SUM(I260:I266)</f>
        <v>0.05</v>
      </c>
      <c r="J267" s="65">
        <f>SUM(J260:J266)</f>
        <v>8.69</v>
      </c>
      <c r="K267" s="65">
        <f>SUM(K260:K266)</f>
        <v>0.04</v>
      </c>
      <c r="L267" s="65">
        <f>SUM(L260:L266)</f>
        <v>32.73</v>
      </c>
      <c r="M267" s="65">
        <f>SUM(M260:M266)</f>
        <v>2.66</v>
      </c>
    </row>
    <row r="268" spans="1:13" ht="14.25" customHeight="1">
      <c r="A268" s="181" t="s">
        <v>36</v>
      </c>
      <c r="B268" s="182"/>
      <c r="C268" s="183"/>
      <c r="D268" s="26"/>
      <c r="E268" s="26"/>
      <c r="F268" s="27"/>
      <c r="G268" s="80">
        <v>0.14</v>
      </c>
      <c r="H268" s="100"/>
      <c r="I268" s="11"/>
      <c r="J268" s="11"/>
      <c r="K268" s="11"/>
      <c r="L268" s="11"/>
      <c r="M268" s="11"/>
    </row>
    <row r="269" spans="1:13" ht="25.5" customHeight="1">
      <c r="A269" s="71"/>
      <c r="B269" s="71"/>
      <c r="C269" s="259" t="s">
        <v>79</v>
      </c>
      <c r="D269" s="260"/>
      <c r="E269" s="260"/>
      <c r="F269" s="260"/>
      <c r="G269" s="260"/>
      <c r="H269" s="118"/>
      <c r="I269" s="72"/>
      <c r="J269" s="72"/>
      <c r="K269" s="72"/>
      <c r="L269" s="72"/>
      <c r="M269" s="72"/>
    </row>
    <row r="270" spans="1:13" ht="32.25" customHeight="1">
      <c r="A270" s="253">
        <v>204</v>
      </c>
      <c r="B270" s="184" t="s">
        <v>152</v>
      </c>
      <c r="C270" s="184" t="s">
        <v>218</v>
      </c>
      <c r="D270" s="225">
        <v>10.91</v>
      </c>
      <c r="E270" s="225">
        <v>2.99</v>
      </c>
      <c r="F270" s="225">
        <v>19.28</v>
      </c>
      <c r="G270" s="194">
        <v>147.7</v>
      </c>
      <c r="H270" s="195"/>
      <c r="I270" s="189">
        <v>0.08</v>
      </c>
      <c r="J270" s="189">
        <v>0.13</v>
      </c>
      <c r="K270" s="189">
        <v>0.14</v>
      </c>
      <c r="L270" s="189">
        <v>51.24</v>
      </c>
      <c r="M270" s="189">
        <v>0.62</v>
      </c>
    </row>
    <row r="271" spans="1:13" ht="30" customHeight="1" hidden="1">
      <c r="A271" s="254"/>
      <c r="B271" s="185"/>
      <c r="C271" s="185"/>
      <c r="D271" s="226"/>
      <c r="E271" s="226"/>
      <c r="F271" s="226"/>
      <c r="G271" s="263"/>
      <c r="H271" s="264"/>
      <c r="I271" s="221"/>
      <c r="J271" s="221"/>
      <c r="K271" s="221"/>
      <c r="L271" s="221"/>
      <c r="M271" s="221"/>
    </row>
    <row r="272" spans="1:13" ht="30" customHeight="1" hidden="1">
      <c r="A272" s="254"/>
      <c r="B272" s="185"/>
      <c r="C272" s="185"/>
      <c r="D272" s="226"/>
      <c r="E272" s="226"/>
      <c r="F272" s="226"/>
      <c r="G272" s="263"/>
      <c r="H272" s="264"/>
      <c r="I272" s="221"/>
      <c r="J272" s="221"/>
      <c r="K272" s="221"/>
      <c r="L272" s="221"/>
      <c r="M272" s="221"/>
    </row>
    <row r="273" spans="1:13" ht="30" customHeight="1" hidden="1">
      <c r="A273" s="254"/>
      <c r="B273" s="185"/>
      <c r="C273" s="185"/>
      <c r="D273" s="226"/>
      <c r="E273" s="226"/>
      <c r="F273" s="226"/>
      <c r="G273" s="263"/>
      <c r="H273" s="264"/>
      <c r="I273" s="221"/>
      <c r="J273" s="221"/>
      <c r="K273" s="221"/>
      <c r="L273" s="221"/>
      <c r="M273" s="221"/>
    </row>
    <row r="274" spans="1:13" ht="30" customHeight="1" hidden="1">
      <c r="A274" s="254"/>
      <c r="B274" s="185"/>
      <c r="C274" s="185"/>
      <c r="D274" s="226"/>
      <c r="E274" s="226"/>
      <c r="F274" s="226"/>
      <c r="G274" s="263"/>
      <c r="H274" s="264"/>
      <c r="I274" s="221"/>
      <c r="J274" s="221"/>
      <c r="K274" s="221"/>
      <c r="L274" s="221"/>
      <c r="M274" s="221"/>
    </row>
    <row r="275" spans="1:13" ht="30" customHeight="1" hidden="1">
      <c r="A275" s="254"/>
      <c r="B275" s="186"/>
      <c r="C275" s="186"/>
      <c r="D275" s="226"/>
      <c r="E275" s="226"/>
      <c r="F275" s="226"/>
      <c r="G275" s="263"/>
      <c r="H275" s="264"/>
      <c r="I275" s="221"/>
      <c r="J275" s="221"/>
      <c r="K275" s="221"/>
      <c r="L275" s="221"/>
      <c r="M275" s="221"/>
    </row>
    <row r="276" spans="1:13" ht="14.25" customHeight="1">
      <c r="A276" s="187">
        <v>399</v>
      </c>
      <c r="B276" s="275" t="s">
        <v>134</v>
      </c>
      <c r="C276" s="275">
        <v>240</v>
      </c>
      <c r="D276" s="225">
        <v>0.56</v>
      </c>
      <c r="E276" s="225">
        <v>0</v>
      </c>
      <c r="F276" s="225">
        <v>27.4</v>
      </c>
      <c r="G276" s="194">
        <v>111.84</v>
      </c>
      <c r="H276" s="195"/>
      <c r="I276" s="189">
        <v>0.01</v>
      </c>
      <c r="J276" s="189">
        <v>0.15</v>
      </c>
      <c r="K276" s="189">
        <v>0.01</v>
      </c>
      <c r="L276" s="189">
        <v>56.37</v>
      </c>
      <c r="M276" s="189">
        <v>1.58</v>
      </c>
    </row>
    <row r="277" spans="1:13" ht="15" customHeight="1" hidden="1">
      <c r="A277" s="188"/>
      <c r="B277" s="276"/>
      <c r="C277" s="276"/>
      <c r="D277" s="226"/>
      <c r="E277" s="226"/>
      <c r="F277" s="226"/>
      <c r="G277" s="263"/>
      <c r="H277" s="264"/>
      <c r="I277" s="221"/>
      <c r="J277" s="221"/>
      <c r="K277" s="221"/>
      <c r="L277" s="221"/>
      <c r="M277" s="221"/>
    </row>
    <row r="278" spans="1:13" ht="15" customHeight="1" hidden="1">
      <c r="A278" s="230"/>
      <c r="B278" s="276"/>
      <c r="C278" s="277"/>
      <c r="D278" s="227"/>
      <c r="E278" s="227"/>
      <c r="F278" s="227"/>
      <c r="G278" s="261"/>
      <c r="H278" s="262"/>
      <c r="I278" s="190"/>
      <c r="J278" s="190"/>
      <c r="K278" s="190"/>
      <c r="L278" s="190"/>
      <c r="M278" s="190"/>
    </row>
    <row r="279" spans="1:13" ht="12.75">
      <c r="A279" s="19"/>
      <c r="B279" s="108" t="s">
        <v>103</v>
      </c>
      <c r="C279" s="146">
        <v>50</v>
      </c>
      <c r="D279" s="63">
        <v>4.05</v>
      </c>
      <c r="E279" s="63">
        <v>0.6</v>
      </c>
      <c r="F279" s="63">
        <v>21</v>
      </c>
      <c r="G279" s="191">
        <v>101.5</v>
      </c>
      <c r="H279" s="192"/>
      <c r="I279" s="63">
        <v>0.21</v>
      </c>
      <c r="J279" s="63"/>
      <c r="K279" s="63"/>
      <c r="L279" s="63">
        <v>3.7</v>
      </c>
      <c r="M279" s="63">
        <v>2.8</v>
      </c>
    </row>
    <row r="280" spans="1:13" ht="12.75">
      <c r="A280" s="181" t="s">
        <v>76</v>
      </c>
      <c r="B280" s="182"/>
      <c r="C280" s="183"/>
      <c r="D280" s="65">
        <f>SUM(D270:D279)</f>
        <v>15.52</v>
      </c>
      <c r="E280" s="65">
        <f>SUM(E270:E279)</f>
        <v>3.5900000000000003</v>
      </c>
      <c r="F280" s="65">
        <f>SUM(F270:F279)</f>
        <v>67.68</v>
      </c>
      <c r="G280" s="228">
        <f>SUM(G270:H279)</f>
        <v>361.03999999999996</v>
      </c>
      <c r="H280" s="229"/>
      <c r="I280" s="66">
        <f>SUM(I270:I279)</f>
        <v>0.3</v>
      </c>
      <c r="J280" s="66">
        <f>SUM(J270:J279)</f>
        <v>0.28</v>
      </c>
      <c r="K280" s="66">
        <f>SUM(K270:K279)</f>
        <v>0.15000000000000002</v>
      </c>
      <c r="L280" s="66">
        <f>SUM(L270:L279)</f>
        <v>111.31</v>
      </c>
      <c r="M280" s="65">
        <f>SUM(M270:M279)</f>
        <v>5</v>
      </c>
    </row>
    <row r="281" spans="1:13" ht="12.75">
      <c r="A281" s="181" t="s">
        <v>77</v>
      </c>
      <c r="B281" s="182"/>
      <c r="C281" s="182"/>
      <c r="D281" s="26"/>
      <c r="E281" s="26"/>
      <c r="F281" s="26"/>
      <c r="G281" s="121">
        <v>0.2</v>
      </c>
      <c r="H281" s="38"/>
      <c r="I281" s="78"/>
      <c r="J281" s="78"/>
      <c r="K281" s="78"/>
      <c r="L281" s="78"/>
      <c r="M281" s="78"/>
    </row>
    <row r="282" spans="1:13" ht="12.75">
      <c r="A282" s="181" t="s">
        <v>35</v>
      </c>
      <c r="B282" s="182"/>
      <c r="C282" s="183"/>
      <c r="D282" s="69">
        <f>D222+D226+D256+D268+D280</f>
        <v>22.18</v>
      </c>
      <c r="E282" s="69">
        <f>E222+E226+E256+E268+E280</f>
        <v>15.51</v>
      </c>
      <c r="F282" s="69">
        <f>F222+F226+F256+F268+F280</f>
        <v>113.27000000000001</v>
      </c>
      <c r="G282" s="193">
        <f>G228+G232+G257+G267+G280</f>
        <v>1690.44</v>
      </c>
      <c r="H282" s="192"/>
      <c r="I282" s="70">
        <f>I222+I226+I256+I268+I280</f>
        <v>0.54</v>
      </c>
      <c r="J282" s="70">
        <f>J222+J226+J256+J268+J280</f>
        <v>0.4</v>
      </c>
      <c r="K282" s="70">
        <f>K222+K226+K256+K268+K280</f>
        <v>0.2</v>
      </c>
      <c r="L282" s="70">
        <f>L222+L226+L256+L268+L280</f>
        <v>170.27</v>
      </c>
      <c r="M282" s="69">
        <f>M222+M226+M256+M268+M280</f>
        <v>8.07</v>
      </c>
    </row>
    <row r="283" spans="1:13" ht="30" customHeight="1">
      <c r="A283" s="28"/>
      <c r="B283" s="21"/>
      <c r="C283" s="75" t="s">
        <v>51</v>
      </c>
      <c r="D283" s="8"/>
      <c r="E283" s="24"/>
      <c r="F283" s="24"/>
      <c r="G283" s="24"/>
      <c r="H283" s="21"/>
      <c r="I283" s="21"/>
      <c r="J283" s="21"/>
      <c r="K283" s="21"/>
      <c r="L283" s="21"/>
      <c r="M283" s="21"/>
    </row>
    <row r="284" spans="1:13" ht="10.5" customHeight="1">
      <c r="A284" s="28"/>
      <c r="B284" s="21"/>
      <c r="C284" s="23"/>
      <c r="D284" s="8"/>
      <c r="E284" s="24"/>
      <c r="F284" s="24"/>
      <c r="G284" s="24"/>
      <c r="H284" s="21"/>
      <c r="I284" s="21"/>
      <c r="J284" s="21"/>
      <c r="K284" s="21"/>
      <c r="L284" s="21"/>
      <c r="M284" s="21"/>
    </row>
    <row r="285" spans="1:13" ht="12.75" customHeight="1">
      <c r="A285" s="187">
        <v>165</v>
      </c>
      <c r="B285" s="256" t="s">
        <v>163</v>
      </c>
      <c r="C285" s="199">
        <v>200</v>
      </c>
      <c r="D285" s="189">
        <v>6.04</v>
      </c>
      <c r="E285" s="189">
        <v>5.5</v>
      </c>
      <c r="F285" s="189">
        <v>31.32</v>
      </c>
      <c r="G285" s="236">
        <v>198.94</v>
      </c>
      <c r="H285" s="279"/>
      <c r="I285" s="215">
        <v>0.14</v>
      </c>
      <c r="J285" s="215">
        <v>0.28</v>
      </c>
      <c r="K285" s="215">
        <v>0.12</v>
      </c>
      <c r="L285" s="215">
        <v>111.18</v>
      </c>
      <c r="M285" s="215">
        <v>1.32</v>
      </c>
    </row>
    <row r="286" spans="1:13" ht="3.75" customHeight="1">
      <c r="A286" s="188"/>
      <c r="B286" s="257"/>
      <c r="C286" s="284"/>
      <c r="D286" s="221"/>
      <c r="E286" s="221"/>
      <c r="F286" s="221"/>
      <c r="G286" s="238"/>
      <c r="H286" s="296"/>
      <c r="I286" s="273"/>
      <c r="J286" s="273"/>
      <c r="K286" s="273"/>
      <c r="L286" s="273"/>
      <c r="M286" s="273"/>
    </row>
    <row r="287" spans="1:13" ht="12" customHeight="1" hidden="1">
      <c r="A287" s="188"/>
      <c r="B287" s="257"/>
      <c r="C287" s="284"/>
      <c r="D287" s="221"/>
      <c r="E287" s="221"/>
      <c r="F287" s="221"/>
      <c r="G287" s="238"/>
      <c r="H287" s="296"/>
      <c r="I287" s="273"/>
      <c r="J287" s="273"/>
      <c r="K287" s="273"/>
      <c r="L287" s="273"/>
      <c r="M287" s="273"/>
    </row>
    <row r="288" spans="1:13" ht="12.75" customHeight="1" hidden="1">
      <c r="A288" s="188"/>
      <c r="B288" s="257"/>
      <c r="C288" s="284"/>
      <c r="D288" s="221"/>
      <c r="E288" s="221"/>
      <c r="F288" s="221"/>
      <c r="G288" s="238"/>
      <c r="H288" s="296"/>
      <c r="I288" s="273"/>
      <c r="J288" s="273"/>
      <c r="K288" s="273"/>
      <c r="L288" s="273"/>
      <c r="M288" s="273"/>
    </row>
    <row r="289" spans="1:13" ht="12.75" customHeight="1" hidden="1">
      <c r="A289" s="188"/>
      <c r="B289" s="257"/>
      <c r="C289" s="284"/>
      <c r="D289" s="221"/>
      <c r="E289" s="221"/>
      <c r="F289" s="221"/>
      <c r="G289" s="238"/>
      <c r="H289" s="296"/>
      <c r="I289" s="273"/>
      <c r="J289" s="273"/>
      <c r="K289" s="273"/>
      <c r="L289" s="273"/>
      <c r="M289" s="273"/>
    </row>
    <row r="290" spans="1:13" ht="12.75" customHeight="1">
      <c r="A290" s="187">
        <v>383</v>
      </c>
      <c r="B290" s="215" t="s">
        <v>164</v>
      </c>
      <c r="C290" s="256">
        <v>180</v>
      </c>
      <c r="D290" s="225">
        <v>0.07</v>
      </c>
      <c r="E290" s="225">
        <v>0.01</v>
      </c>
      <c r="F290" s="225">
        <v>15.31</v>
      </c>
      <c r="G290" s="194">
        <v>61.61</v>
      </c>
      <c r="H290" s="195"/>
      <c r="I290" s="189">
        <v>0</v>
      </c>
      <c r="J290" s="189">
        <v>1.16</v>
      </c>
      <c r="K290" s="189">
        <v>0</v>
      </c>
      <c r="L290" s="189">
        <v>2.92</v>
      </c>
      <c r="M290" s="189">
        <v>0.9</v>
      </c>
    </row>
    <row r="291" spans="1:13" ht="4.5" customHeight="1">
      <c r="A291" s="188"/>
      <c r="B291" s="273"/>
      <c r="C291" s="257"/>
      <c r="D291" s="226"/>
      <c r="E291" s="226"/>
      <c r="F291" s="226"/>
      <c r="G291" s="263"/>
      <c r="H291" s="264"/>
      <c r="I291" s="221"/>
      <c r="J291" s="221"/>
      <c r="K291" s="221"/>
      <c r="L291" s="221"/>
      <c r="M291" s="221"/>
    </row>
    <row r="292" spans="1:13" ht="12.75" customHeight="1" hidden="1">
      <c r="A292" s="188"/>
      <c r="B292" s="273"/>
      <c r="C292" s="257"/>
      <c r="D292" s="226"/>
      <c r="E292" s="226"/>
      <c r="F292" s="226"/>
      <c r="G292" s="263"/>
      <c r="H292" s="264"/>
      <c r="I292" s="221"/>
      <c r="J292" s="221"/>
      <c r="K292" s="221"/>
      <c r="L292" s="221"/>
      <c r="M292" s="221"/>
    </row>
    <row r="293" spans="1:13" ht="12.75" customHeight="1" hidden="1">
      <c r="A293" s="230"/>
      <c r="B293" s="220"/>
      <c r="C293" s="258"/>
      <c r="D293" s="227"/>
      <c r="E293" s="227"/>
      <c r="F293" s="227"/>
      <c r="G293" s="261"/>
      <c r="H293" s="262"/>
      <c r="I293" s="190"/>
      <c r="J293" s="190"/>
      <c r="K293" s="190"/>
      <c r="L293" s="190"/>
      <c r="M293" s="190"/>
    </row>
    <row r="294" spans="1:13" ht="12.75" customHeight="1">
      <c r="A294" s="338">
        <v>493</v>
      </c>
      <c r="B294" s="256" t="s">
        <v>145</v>
      </c>
      <c r="C294" s="341" t="s">
        <v>160</v>
      </c>
      <c r="D294" s="189">
        <v>4.72</v>
      </c>
      <c r="E294" s="189">
        <v>8.01</v>
      </c>
      <c r="F294" s="189">
        <v>7.25</v>
      </c>
      <c r="G294" s="236">
        <v>119.9</v>
      </c>
      <c r="H294" s="279"/>
      <c r="I294" s="215">
        <v>0.04</v>
      </c>
      <c r="J294" s="215">
        <v>0.1</v>
      </c>
      <c r="K294" s="215">
        <v>0.05</v>
      </c>
      <c r="L294" s="215">
        <v>139.2</v>
      </c>
      <c r="M294" s="215">
        <v>0.39</v>
      </c>
    </row>
    <row r="295" spans="1:13" ht="1.5" customHeight="1">
      <c r="A295" s="339"/>
      <c r="B295" s="257"/>
      <c r="C295" s="417"/>
      <c r="D295" s="208"/>
      <c r="E295" s="208"/>
      <c r="F295" s="208"/>
      <c r="G295" s="297"/>
      <c r="H295" s="298"/>
      <c r="I295" s="219"/>
      <c r="J295" s="219"/>
      <c r="K295" s="219"/>
      <c r="L295" s="219"/>
      <c r="M295" s="219"/>
    </row>
    <row r="296" spans="1:13" ht="14.25" customHeight="1" hidden="1">
      <c r="A296" s="340"/>
      <c r="B296" s="209"/>
      <c r="C296" s="418"/>
      <c r="D296" s="209"/>
      <c r="E296" s="209"/>
      <c r="F296" s="209"/>
      <c r="G296" s="299"/>
      <c r="H296" s="300"/>
      <c r="I296" s="220"/>
      <c r="J296" s="220"/>
      <c r="K296" s="220"/>
      <c r="L296" s="220"/>
      <c r="M296" s="220"/>
    </row>
    <row r="297" spans="1:13" ht="14.25" customHeight="1">
      <c r="A297" s="310" t="s">
        <v>20</v>
      </c>
      <c r="B297" s="311"/>
      <c r="C297" s="312"/>
      <c r="D297" s="69">
        <f>SUM(D285:D296)</f>
        <v>10.83</v>
      </c>
      <c r="E297" s="69">
        <f>SUM(E285:E296)</f>
        <v>13.52</v>
      </c>
      <c r="F297" s="69">
        <f>SUM(F285:F296)</f>
        <v>53.88</v>
      </c>
      <c r="G297" s="193">
        <f>SUM(G285:G296)</f>
        <v>380.45000000000005</v>
      </c>
      <c r="H297" s="318"/>
      <c r="I297" s="69">
        <f>SUM(I285:I296)</f>
        <v>0.18000000000000002</v>
      </c>
      <c r="J297" s="69">
        <f>SUM(J285:J296)</f>
        <v>1.54</v>
      </c>
      <c r="K297" s="69">
        <f>SUM(K285:K296)</f>
        <v>0.16999999999999998</v>
      </c>
      <c r="L297" s="69">
        <f>SUM(L285:L296)</f>
        <v>253.3</v>
      </c>
      <c r="M297" s="69">
        <f>SUM(M285:M296)</f>
        <v>2.6100000000000003</v>
      </c>
    </row>
    <row r="298" spans="1:13" ht="14.25" customHeight="1">
      <c r="A298" s="310" t="s">
        <v>24</v>
      </c>
      <c r="B298" s="311"/>
      <c r="C298" s="312"/>
      <c r="D298" s="10"/>
      <c r="E298" s="10"/>
      <c r="F298" s="10"/>
      <c r="G298" s="98">
        <v>0.21</v>
      </c>
      <c r="H298" s="99"/>
      <c r="I298" s="11"/>
      <c r="J298" s="11"/>
      <c r="K298" s="11"/>
      <c r="L298" s="11"/>
      <c r="M298" s="11"/>
    </row>
    <row r="299" spans="1:13" ht="21.75" customHeight="1">
      <c r="A299" s="45"/>
      <c r="B299" s="45"/>
      <c r="C299" s="23" t="s">
        <v>52</v>
      </c>
      <c r="D299" s="8"/>
      <c r="E299" s="8"/>
      <c r="F299" s="8"/>
      <c r="G299" s="8"/>
      <c r="H299" s="37"/>
      <c r="I299" s="36"/>
      <c r="J299" s="36"/>
      <c r="K299" s="36"/>
      <c r="L299" s="36"/>
      <c r="M299" s="36"/>
    </row>
    <row r="300" spans="1:13" ht="14.25" customHeight="1">
      <c r="A300" s="60">
        <v>90</v>
      </c>
      <c r="B300" s="145" t="s">
        <v>165</v>
      </c>
      <c r="C300" s="56">
        <v>100</v>
      </c>
      <c r="D300" s="39">
        <v>1.5</v>
      </c>
      <c r="E300" s="39">
        <v>0.1</v>
      </c>
      <c r="F300" s="39">
        <v>21</v>
      </c>
      <c r="G300" s="272">
        <v>89</v>
      </c>
      <c r="H300" s="243"/>
      <c r="I300" s="39">
        <v>0.04</v>
      </c>
      <c r="J300" s="39">
        <v>10</v>
      </c>
      <c r="K300" s="39">
        <v>0.05</v>
      </c>
      <c r="L300" s="39">
        <v>8</v>
      </c>
      <c r="M300" s="39">
        <v>0.6</v>
      </c>
    </row>
    <row r="301" spans="1:13" ht="14.25" customHeight="1">
      <c r="A301" s="22"/>
      <c r="B301" s="292" t="s">
        <v>32</v>
      </c>
      <c r="C301" s="293"/>
      <c r="D301" s="40">
        <v>1.5</v>
      </c>
      <c r="E301" s="40">
        <v>0.1</v>
      </c>
      <c r="F301" s="115">
        <v>21</v>
      </c>
      <c r="G301" s="242">
        <v>89</v>
      </c>
      <c r="H301" s="243"/>
      <c r="I301" s="40">
        <v>0.04</v>
      </c>
      <c r="J301" s="40">
        <v>10</v>
      </c>
      <c r="K301" s="40">
        <v>0.05</v>
      </c>
      <c r="L301" s="40">
        <v>8</v>
      </c>
      <c r="M301" s="40">
        <v>0.6</v>
      </c>
    </row>
    <row r="302" spans="1:13" ht="14.25" customHeight="1">
      <c r="A302" s="282" t="s">
        <v>39</v>
      </c>
      <c r="B302" s="283"/>
      <c r="C302" s="243"/>
      <c r="D302" s="52"/>
      <c r="E302" s="52"/>
      <c r="F302" s="52"/>
      <c r="G302" s="83">
        <v>0.05</v>
      </c>
      <c r="H302" s="45"/>
      <c r="I302" s="76"/>
      <c r="J302" s="76"/>
      <c r="K302" s="76"/>
      <c r="L302" s="76"/>
      <c r="M302" s="76"/>
    </row>
    <row r="303" spans="1:13" ht="12.75" customHeight="1">
      <c r="A303" s="25"/>
      <c r="B303" s="17"/>
      <c r="C303" s="23" t="s">
        <v>53</v>
      </c>
      <c r="D303" s="8"/>
      <c r="E303" s="8"/>
      <c r="F303" s="8"/>
      <c r="G303" s="8"/>
      <c r="H303" s="17"/>
      <c r="I303" s="17"/>
      <c r="J303" s="17"/>
      <c r="K303" s="17"/>
      <c r="L303" s="17"/>
      <c r="M303" s="17"/>
    </row>
    <row r="304" spans="1:15" ht="12.75" customHeight="1">
      <c r="A304" s="187">
        <v>16</v>
      </c>
      <c r="B304" s="336" t="s">
        <v>114</v>
      </c>
      <c r="C304" s="337">
        <v>20</v>
      </c>
      <c r="D304" s="215">
        <v>0.64</v>
      </c>
      <c r="E304" s="215">
        <v>5.48</v>
      </c>
      <c r="F304" s="215">
        <v>2.2</v>
      </c>
      <c r="G304" s="249">
        <v>60.6</v>
      </c>
      <c r="H304" s="266"/>
      <c r="I304" s="215">
        <v>0.03</v>
      </c>
      <c r="J304" s="215">
        <v>19.47</v>
      </c>
      <c r="K304" s="215">
        <v>0.02</v>
      </c>
      <c r="L304" s="215">
        <v>11.34</v>
      </c>
      <c r="M304" s="215">
        <v>0.41</v>
      </c>
      <c r="N304" s="8"/>
      <c r="O304" s="8"/>
    </row>
    <row r="305" spans="1:15" ht="2.25" customHeight="1">
      <c r="A305" s="188"/>
      <c r="B305" s="219"/>
      <c r="C305" s="219"/>
      <c r="D305" s="273"/>
      <c r="E305" s="273"/>
      <c r="F305" s="273"/>
      <c r="G305" s="251"/>
      <c r="H305" s="268"/>
      <c r="I305" s="273"/>
      <c r="J305" s="273"/>
      <c r="K305" s="273"/>
      <c r="L305" s="273"/>
      <c r="M305" s="273"/>
      <c r="N305" s="8"/>
      <c r="O305" s="8"/>
    </row>
    <row r="306" spans="1:15" ht="12.75" customHeight="1" hidden="1">
      <c r="A306" s="219"/>
      <c r="B306" s="219"/>
      <c r="C306" s="219"/>
      <c r="D306" s="216"/>
      <c r="E306" s="216"/>
      <c r="F306" s="216"/>
      <c r="G306" s="267"/>
      <c r="H306" s="268"/>
      <c r="I306" s="216"/>
      <c r="J306" s="216"/>
      <c r="K306" s="216"/>
      <c r="L306" s="216"/>
      <c r="M306" s="216"/>
      <c r="N306" s="8"/>
      <c r="O306" s="8"/>
    </row>
    <row r="307" spans="1:15" ht="12.75" customHeight="1" hidden="1">
      <c r="A307" s="220"/>
      <c r="B307" s="220"/>
      <c r="C307" s="220"/>
      <c r="D307" s="217"/>
      <c r="E307" s="217"/>
      <c r="F307" s="217"/>
      <c r="G307" s="269"/>
      <c r="H307" s="270"/>
      <c r="I307" s="217"/>
      <c r="J307" s="217"/>
      <c r="K307" s="217"/>
      <c r="L307" s="217"/>
      <c r="M307" s="217"/>
      <c r="N307" s="8"/>
      <c r="O307" s="8"/>
    </row>
    <row r="308" spans="1:15" ht="12.75" customHeight="1">
      <c r="A308" s="187">
        <v>80</v>
      </c>
      <c r="B308" s="256" t="s">
        <v>195</v>
      </c>
      <c r="C308" s="256">
        <v>200</v>
      </c>
      <c r="D308" s="225">
        <v>2.09</v>
      </c>
      <c r="E308" s="225">
        <v>6.1</v>
      </c>
      <c r="F308" s="225">
        <v>7.55</v>
      </c>
      <c r="G308" s="194">
        <v>93.7</v>
      </c>
      <c r="H308" s="195"/>
      <c r="I308" s="189">
        <v>0.03</v>
      </c>
      <c r="J308" s="189">
        <v>6.25</v>
      </c>
      <c r="K308" s="189">
        <v>0.04</v>
      </c>
      <c r="L308" s="189">
        <v>36.98</v>
      </c>
      <c r="M308" s="189">
        <v>0.65</v>
      </c>
      <c r="N308" s="8"/>
      <c r="O308" s="8"/>
    </row>
    <row r="309" spans="1:15" ht="3.75" customHeight="1">
      <c r="A309" s="188"/>
      <c r="B309" s="257"/>
      <c r="C309" s="257"/>
      <c r="D309" s="226"/>
      <c r="E309" s="226"/>
      <c r="F309" s="226"/>
      <c r="G309" s="263"/>
      <c r="H309" s="264"/>
      <c r="I309" s="221"/>
      <c r="J309" s="221"/>
      <c r="K309" s="221"/>
      <c r="L309" s="221"/>
      <c r="M309" s="221"/>
      <c r="N309" s="8"/>
      <c r="O309" s="8"/>
    </row>
    <row r="310" spans="1:15" ht="12.75" customHeight="1" hidden="1">
      <c r="A310" s="188"/>
      <c r="B310" s="257"/>
      <c r="C310" s="257"/>
      <c r="D310" s="226"/>
      <c r="E310" s="226"/>
      <c r="F310" s="226"/>
      <c r="G310" s="263"/>
      <c r="H310" s="264"/>
      <c r="I310" s="221"/>
      <c r="J310" s="221"/>
      <c r="K310" s="221"/>
      <c r="L310" s="221"/>
      <c r="M310" s="221"/>
      <c r="N310" s="8"/>
      <c r="O310" s="8"/>
    </row>
    <row r="311" spans="1:15" ht="12.75" customHeight="1" hidden="1">
      <c r="A311" s="188"/>
      <c r="B311" s="257"/>
      <c r="C311" s="257"/>
      <c r="D311" s="226"/>
      <c r="E311" s="226"/>
      <c r="F311" s="226"/>
      <c r="G311" s="263"/>
      <c r="H311" s="264"/>
      <c r="I311" s="221"/>
      <c r="J311" s="221"/>
      <c r="K311" s="221"/>
      <c r="L311" s="221"/>
      <c r="M311" s="221"/>
      <c r="N311" s="8"/>
      <c r="O311" s="8"/>
    </row>
    <row r="312" spans="1:15" ht="12.75" customHeight="1" hidden="1">
      <c r="A312" s="188"/>
      <c r="B312" s="257"/>
      <c r="C312" s="257"/>
      <c r="D312" s="226"/>
      <c r="E312" s="226"/>
      <c r="F312" s="226"/>
      <c r="G312" s="263"/>
      <c r="H312" s="264"/>
      <c r="I312" s="221"/>
      <c r="J312" s="221"/>
      <c r="K312" s="221"/>
      <c r="L312" s="221"/>
      <c r="M312" s="221"/>
      <c r="N312" s="8"/>
      <c r="O312" s="8"/>
    </row>
    <row r="313" spans="1:15" ht="12.75" customHeight="1" hidden="1">
      <c r="A313" s="188"/>
      <c r="B313" s="257"/>
      <c r="C313" s="257"/>
      <c r="D313" s="226"/>
      <c r="E313" s="226"/>
      <c r="F313" s="226"/>
      <c r="G313" s="263"/>
      <c r="H313" s="264"/>
      <c r="I313" s="221"/>
      <c r="J313" s="221"/>
      <c r="K313" s="221"/>
      <c r="L313" s="221"/>
      <c r="M313" s="221"/>
      <c r="N313" s="8"/>
      <c r="O313" s="8"/>
    </row>
    <row r="314" spans="1:15" ht="12.75" customHeight="1" hidden="1">
      <c r="A314" s="188"/>
      <c r="B314" s="257"/>
      <c r="C314" s="257"/>
      <c r="D314" s="226"/>
      <c r="E314" s="226"/>
      <c r="F314" s="226"/>
      <c r="G314" s="263"/>
      <c r="H314" s="264"/>
      <c r="I314" s="221"/>
      <c r="J314" s="221"/>
      <c r="K314" s="221"/>
      <c r="L314" s="221"/>
      <c r="M314" s="221"/>
      <c r="N314" s="8"/>
      <c r="O314" s="8"/>
    </row>
    <row r="315" spans="1:15" ht="12.75" customHeight="1" hidden="1">
      <c r="A315" s="188"/>
      <c r="B315" s="257"/>
      <c r="C315" s="257"/>
      <c r="D315" s="226"/>
      <c r="E315" s="226"/>
      <c r="F315" s="226"/>
      <c r="G315" s="263"/>
      <c r="H315" s="264"/>
      <c r="I315" s="221"/>
      <c r="J315" s="221"/>
      <c r="K315" s="221"/>
      <c r="L315" s="221"/>
      <c r="M315" s="221"/>
      <c r="N315" s="8"/>
      <c r="O315" s="8"/>
    </row>
    <row r="316" spans="1:15" ht="12.75" customHeight="1">
      <c r="A316" s="187">
        <v>141</v>
      </c>
      <c r="B316" s="256" t="s">
        <v>194</v>
      </c>
      <c r="C316" s="330">
        <v>50</v>
      </c>
      <c r="D316" s="189">
        <v>13.07</v>
      </c>
      <c r="E316" s="189">
        <v>8.2</v>
      </c>
      <c r="F316" s="189">
        <v>23.5</v>
      </c>
      <c r="G316" s="236">
        <v>220.1</v>
      </c>
      <c r="H316" s="279"/>
      <c r="I316" s="189">
        <v>0.17</v>
      </c>
      <c r="J316" s="189">
        <v>4.12</v>
      </c>
      <c r="K316" s="189">
        <v>0.09</v>
      </c>
      <c r="L316" s="189">
        <v>31.54</v>
      </c>
      <c r="M316" s="189">
        <v>1.16</v>
      </c>
      <c r="N316" s="8"/>
      <c r="O316" s="8"/>
    </row>
    <row r="317" spans="1:15" ht="2.25" customHeight="1">
      <c r="A317" s="188"/>
      <c r="B317" s="257"/>
      <c r="C317" s="331"/>
      <c r="D317" s="221"/>
      <c r="E317" s="221"/>
      <c r="F317" s="221"/>
      <c r="G317" s="238"/>
      <c r="H317" s="296"/>
      <c r="I317" s="221"/>
      <c r="J317" s="221"/>
      <c r="K317" s="221"/>
      <c r="L317" s="221"/>
      <c r="M317" s="221"/>
      <c r="N317" s="8"/>
      <c r="O317" s="8"/>
    </row>
    <row r="318" spans="1:15" ht="12.75" customHeight="1" hidden="1">
      <c r="A318" s="188"/>
      <c r="B318" s="257"/>
      <c r="C318" s="331"/>
      <c r="D318" s="221"/>
      <c r="E318" s="221"/>
      <c r="F318" s="221"/>
      <c r="G318" s="238"/>
      <c r="H318" s="296"/>
      <c r="I318" s="221"/>
      <c r="J318" s="221"/>
      <c r="K318" s="221"/>
      <c r="L318" s="221"/>
      <c r="M318" s="221"/>
      <c r="N318" s="8"/>
      <c r="O318" s="8"/>
    </row>
    <row r="319" spans="1:15" ht="12.75" customHeight="1" hidden="1">
      <c r="A319" s="188"/>
      <c r="B319" s="257"/>
      <c r="C319" s="331"/>
      <c r="D319" s="221"/>
      <c r="E319" s="221"/>
      <c r="F319" s="221"/>
      <c r="G319" s="238"/>
      <c r="H319" s="296"/>
      <c r="I319" s="221"/>
      <c r="J319" s="221"/>
      <c r="K319" s="221"/>
      <c r="L319" s="221"/>
      <c r="M319" s="221"/>
      <c r="N319" s="8"/>
      <c r="O319" s="8"/>
    </row>
    <row r="320" spans="1:15" ht="12.75" customHeight="1" hidden="1">
      <c r="A320" s="196"/>
      <c r="B320" s="258"/>
      <c r="C320" s="332"/>
      <c r="D320" s="190"/>
      <c r="E320" s="190"/>
      <c r="F320" s="190"/>
      <c r="G320" s="280"/>
      <c r="H320" s="281"/>
      <c r="I320" s="190"/>
      <c r="J320" s="190"/>
      <c r="K320" s="190"/>
      <c r="L320" s="190"/>
      <c r="M320" s="190"/>
      <c r="N320" s="8"/>
      <c r="O320" s="8"/>
    </row>
    <row r="321" spans="1:15" ht="12.75" customHeight="1">
      <c r="A321" s="187">
        <v>412</v>
      </c>
      <c r="B321" s="256" t="s">
        <v>168</v>
      </c>
      <c r="C321" s="215">
        <v>130</v>
      </c>
      <c r="D321" s="189">
        <v>0.6</v>
      </c>
      <c r="E321" s="215">
        <v>0.09</v>
      </c>
      <c r="F321" s="215">
        <v>13.59</v>
      </c>
      <c r="G321" s="249">
        <v>57.57</v>
      </c>
      <c r="H321" s="266"/>
      <c r="I321" s="189">
        <v>0.02</v>
      </c>
      <c r="J321" s="189">
        <v>1</v>
      </c>
      <c r="K321" s="189">
        <v>0.01</v>
      </c>
      <c r="L321" s="189">
        <v>12.2</v>
      </c>
      <c r="M321" s="189">
        <v>0.33</v>
      </c>
      <c r="N321" s="8"/>
      <c r="O321" s="8"/>
    </row>
    <row r="322" spans="1:15" ht="2.25" customHeight="1">
      <c r="A322" s="219"/>
      <c r="B322" s="233"/>
      <c r="C322" s="325"/>
      <c r="D322" s="265"/>
      <c r="E322" s="216"/>
      <c r="F322" s="216"/>
      <c r="G322" s="267"/>
      <c r="H322" s="268"/>
      <c r="I322" s="219"/>
      <c r="J322" s="219"/>
      <c r="K322" s="219"/>
      <c r="L322" s="219"/>
      <c r="M322" s="219"/>
      <c r="N322" s="8"/>
      <c r="O322" s="8"/>
    </row>
    <row r="323" spans="1:15" ht="12.75" customHeight="1" hidden="1">
      <c r="A323" s="219"/>
      <c r="B323" s="233"/>
      <c r="C323" s="325"/>
      <c r="D323" s="265"/>
      <c r="E323" s="216"/>
      <c r="F323" s="216"/>
      <c r="G323" s="267"/>
      <c r="H323" s="268"/>
      <c r="I323" s="219"/>
      <c r="J323" s="219"/>
      <c r="K323" s="219"/>
      <c r="L323" s="219"/>
      <c r="M323" s="219"/>
      <c r="N323" s="8"/>
      <c r="O323" s="8"/>
    </row>
    <row r="324" spans="1:15" ht="12.75" customHeight="1" hidden="1">
      <c r="A324" s="220"/>
      <c r="B324" s="234"/>
      <c r="C324" s="291"/>
      <c r="D324" s="235"/>
      <c r="E324" s="217"/>
      <c r="F324" s="217"/>
      <c r="G324" s="269"/>
      <c r="H324" s="270"/>
      <c r="I324" s="220"/>
      <c r="J324" s="220"/>
      <c r="K324" s="220"/>
      <c r="L324" s="220"/>
      <c r="M324" s="220"/>
      <c r="N324" s="8"/>
      <c r="O324" s="8"/>
    </row>
    <row r="325" spans="1:15" ht="12.75" customHeight="1">
      <c r="A325" s="166"/>
      <c r="B325" s="171" t="s">
        <v>196</v>
      </c>
      <c r="C325" s="167">
        <v>180</v>
      </c>
      <c r="D325" s="136"/>
      <c r="E325" s="137"/>
      <c r="F325" s="139"/>
      <c r="G325" s="139"/>
      <c r="H325" s="140"/>
      <c r="I325" s="168"/>
      <c r="J325" s="138"/>
      <c r="K325" s="138"/>
      <c r="L325" s="138"/>
      <c r="M325" s="138"/>
      <c r="N325" s="8"/>
      <c r="O325" s="8"/>
    </row>
    <row r="326" spans="1:15" ht="12.75" customHeight="1">
      <c r="A326" s="22"/>
      <c r="B326" s="108" t="s">
        <v>104</v>
      </c>
      <c r="C326" s="145">
        <v>15</v>
      </c>
      <c r="D326" s="61">
        <v>2.8</v>
      </c>
      <c r="E326" s="61">
        <v>0.55</v>
      </c>
      <c r="F326" s="175">
        <v>21.65</v>
      </c>
      <c r="G326" s="271">
        <v>99.5</v>
      </c>
      <c r="H326" s="192"/>
      <c r="I326" s="62">
        <v>0.11</v>
      </c>
      <c r="J326" s="63"/>
      <c r="K326" s="63"/>
      <c r="L326" s="63">
        <v>34</v>
      </c>
      <c r="M326" s="63">
        <v>2.3</v>
      </c>
      <c r="N326" s="8"/>
      <c r="O326" s="8"/>
    </row>
    <row r="327" spans="1:15" ht="12.75" customHeight="1">
      <c r="A327" s="19"/>
      <c r="B327" s="108" t="s">
        <v>103</v>
      </c>
      <c r="C327" s="146">
        <v>15</v>
      </c>
      <c r="D327" s="63">
        <v>4.05</v>
      </c>
      <c r="E327" s="63">
        <v>0.6</v>
      </c>
      <c r="F327" s="63">
        <v>21</v>
      </c>
      <c r="G327" s="191">
        <v>101.5</v>
      </c>
      <c r="H327" s="192"/>
      <c r="I327" s="63">
        <v>0.21</v>
      </c>
      <c r="J327" s="63"/>
      <c r="K327" s="63"/>
      <c r="L327" s="63">
        <v>3.7</v>
      </c>
      <c r="M327" s="63">
        <v>2.8</v>
      </c>
      <c r="N327" s="8"/>
      <c r="O327" s="8"/>
    </row>
    <row r="328" spans="1:15" ht="12.75" customHeight="1">
      <c r="A328" s="353" t="s">
        <v>18</v>
      </c>
      <c r="B328" s="354"/>
      <c r="C328" s="312"/>
      <c r="D328" s="69">
        <f>SUM(D304:D327)</f>
        <v>23.250000000000004</v>
      </c>
      <c r="E328" s="69">
        <f>SUM(E304:E327)</f>
        <v>21.020000000000003</v>
      </c>
      <c r="F328" s="69">
        <f>SUM(F304:F327)</f>
        <v>89.49000000000001</v>
      </c>
      <c r="G328" s="193">
        <f>SUM(G304:H327)</f>
        <v>632.97</v>
      </c>
      <c r="H328" s="318"/>
      <c r="I328" s="69">
        <f>SUM(I304:I327)</f>
        <v>0.57</v>
      </c>
      <c r="J328" s="69">
        <f>SUM(J304:J327)</f>
        <v>30.84</v>
      </c>
      <c r="K328" s="69">
        <f>SUM(K304:K327)</f>
        <v>0.16</v>
      </c>
      <c r="L328" s="69">
        <f>SUM(L304:L327)</f>
        <v>129.76</v>
      </c>
      <c r="M328" s="69">
        <f>SUM(M304:M327)</f>
        <v>7.6499999999999995</v>
      </c>
      <c r="N328" s="8"/>
      <c r="O328" s="8"/>
    </row>
    <row r="329" spans="1:15" ht="13.5" customHeight="1">
      <c r="A329" s="353" t="s">
        <v>25</v>
      </c>
      <c r="B329" s="354"/>
      <c r="C329" s="312"/>
      <c r="D329" s="26"/>
      <c r="E329" s="26"/>
      <c r="F329" s="26"/>
      <c r="G329" s="98">
        <v>0.35</v>
      </c>
      <c r="H329" s="100"/>
      <c r="I329" s="101"/>
      <c r="J329" s="101"/>
      <c r="K329" s="101"/>
      <c r="L329" s="101"/>
      <c r="M329" s="101"/>
      <c r="N329" s="8"/>
      <c r="O329" s="8"/>
    </row>
    <row r="330" spans="1:15" ht="21" customHeight="1">
      <c r="A330" s="28"/>
      <c r="B330" s="21"/>
      <c r="C330" s="358" t="s">
        <v>54</v>
      </c>
      <c r="D330" s="359"/>
      <c r="E330" s="359"/>
      <c r="F330" s="359"/>
      <c r="G330" s="359"/>
      <c r="H330" s="21"/>
      <c r="I330" s="21"/>
      <c r="J330" s="21"/>
      <c r="K330" s="21"/>
      <c r="L330" s="21"/>
      <c r="M330" s="21"/>
      <c r="N330" s="8"/>
      <c r="O330" s="8"/>
    </row>
    <row r="331" spans="1:15" ht="12" customHeight="1">
      <c r="A331" s="253">
        <v>446</v>
      </c>
      <c r="B331" s="256" t="s">
        <v>197</v>
      </c>
      <c r="C331" s="215">
        <v>50</v>
      </c>
      <c r="D331" s="215">
        <v>4.14</v>
      </c>
      <c r="E331" s="215">
        <v>8.49</v>
      </c>
      <c r="F331" s="215">
        <v>3.79</v>
      </c>
      <c r="G331" s="249">
        <v>108.1</v>
      </c>
      <c r="H331" s="250"/>
      <c r="I331" s="215">
        <v>0.08</v>
      </c>
      <c r="J331" s="215">
        <v>0.09</v>
      </c>
      <c r="K331" s="215">
        <v>0.08</v>
      </c>
      <c r="L331" s="215">
        <v>56.51</v>
      </c>
      <c r="M331" s="215">
        <v>1.05</v>
      </c>
      <c r="N331" s="8"/>
      <c r="O331" s="8"/>
    </row>
    <row r="332" spans="1:15" ht="0.75" customHeight="1">
      <c r="A332" s="323"/>
      <c r="B332" s="233"/>
      <c r="C332" s="325"/>
      <c r="D332" s="216"/>
      <c r="E332" s="216"/>
      <c r="F332" s="216"/>
      <c r="G332" s="251"/>
      <c r="H332" s="252"/>
      <c r="I332" s="216"/>
      <c r="J332" s="216"/>
      <c r="K332" s="216"/>
      <c r="L332" s="216"/>
      <c r="M332" s="216"/>
      <c r="N332" s="8"/>
      <c r="O332" s="8"/>
    </row>
    <row r="333" spans="1:15" ht="12" customHeight="1" hidden="1">
      <c r="A333" s="323"/>
      <c r="B333" s="233"/>
      <c r="C333" s="325"/>
      <c r="D333" s="216"/>
      <c r="E333" s="216"/>
      <c r="F333" s="216"/>
      <c r="G333" s="251"/>
      <c r="H333" s="252"/>
      <c r="I333" s="216"/>
      <c r="J333" s="216"/>
      <c r="K333" s="216"/>
      <c r="L333" s="216"/>
      <c r="M333" s="216"/>
      <c r="N333" s="8"/>
      <c r="O333" s="8"/>
    </row>
    <row r="334" spans="1:15" ht="12" customHeight="1" hidden="1">
      <c r="A334" s="323"/>
      <c r="B334" s="233"/>
      <c r="C334" s="325"/>
      <c r="D334" s="216"/>
      <c r="E334" s="216"/>
      <c r="F334" s="216"/>
      <c r="G334" s="251"/>
      <c r="H334" s="252"/>
      <c r="I334" s="216"/>
      <c r="J334" s="216"/>
      <c r="K334" s="216"/>
      <c r="L334" s="216"/>
      <c r="M334" s="216"/>
      <c r="N334" s="8"/>
      <c r="O334" s="8"/>
    </row>
    <row r="335" spans="1:15" ht="12" customHeight="1" hidden="1">
      <c r="A335" s="323"/>
      <c r="B335" s="233"/>
      <c r="C335" s="325"/>
      <c r="D335" s="216"/>
      <c r="E335" s="216"/>
      <c r="F335" s="216"/>
      <c r="G335" s="251"/>
      <c r="H335" s="252"/>
      <c r="I335" s="216"/>
      <c r="J335" s="216"/>
      <c r="K335" s="216"/>
      <c r="L335" s="216"/>
      <c r="M335" s="216"/>
      <c r="N335" s="8"/>
      <c r="O335" s="8"/>
    </row>
    <row r="336" spans="1:15" ht="12" customHeight="1" hidden="1">
      <c r="A336" s="323"/>
      <c r="B336" s="233"/>
      <c r="C336" s="325"/>
      <c r="D336" s="216"/>
      <c r="E336" s="216"/>
      <c r="F336" s="216"/>
      <c r="G336" s="251"/>
      <c r="H336" s="252"/>
      <c r="I336" s="216"/>
      <c r="J336" s="216"/>
      <c r="K336" s="216"/>
      <c r="L336" s="216"/>
      <c r="M336" s="216"/>
      <c r="N336" s="8"/>
      <c r="O336" s="8"/>
    </row>
    <row r="337" spans="1:15" ht="12" customHeight="1" hidden="1">
      <c r="A337" s="323"/>
      <c r="B337" s="233"/>
      <c r="C337" s="325"/>
      <c r="D337" s="216"/>
      <c r="E337" s="216"/>
      <c r="F337" s="216"/>
      <c r="G337" s="251"/>
      <c r="H337" s="252"/>
      <c r="I337" s="216"/>
      <c r="J337" s="216"/>
      <c r="K337" s="216"/>
      <c r="L337" s="216"/>
      <c r="M337" s="216"/>
      <c r="N337" s="8"/>
      <c r="O337" s="8"/>
    </row>
    <row r="338" spans="1:15" ht="12" customHeight="1" hidden="1">
      <c r="A338" s="323"/>
      <c r="B338" s="233"/>
      <c r="C338" s="325"/>
      <c r="D338" s="216"/>
      <c r="E338" s="216"/>
      <c r="F338" s="216"/>
      <c r="G338" s="251"/>
      <c r="H338" s="252"/>
      <c r="I338" s="216"/>
      <c r="J338" s="216"/>
      <c r="K338" s="216"/>
      <c r="L338" s="216"/>
      <c r="M338" s="216"/>
      <c r="N338" s="8"/>
      <c r="O338" s="8"/>
    </row>
    <row r="339" spans="1:15" ht="11.25" customHeight="1" hidden="1">
      <c r="A339" s="324"/>
      <c r="B339" s="234"/>
      <c r="C339" s="291"/>
      <c r="D339" s="217"/>
      <c r="E339" s="217"/>
      <c r="F339" s="217"/>
      <c r="G339" s="372"/>
      <c r="H339" s="373"/>
      <c r="I339" s="217"/>
      <c r="J339" s="217"/>
      <c r="K339" s="217"/>
      <c r="L339" s="217"/>
      <c r="M339" s="217"/>
      <c r="N339" s="8"/>
      <c r="O339" s="8"/>
    </row>
    <row r="340" spans="1:15" ht="13.5" customHeight="1">
      <c r="A340" s="19">
        <v>405</v>
      </c>
      <c r="B340" s="145" t="s">
        <v>106</v>
      </c>
      <c r="C340" s="55">
        <v>200</v>
      </c>
      <c r="D340" s="63">
        <v>5.59</v>
      </c>
      <c r="E340" s="63">
        <v>6.38</v>
      </c>
      <c r="F340" s="63">
        <v>10.08</v>
      </c>
      <c r="G340" s="191">
        <v>120.12</v>
      </c>
      <c r="H340" s="192"/>
      <c r="I340" s="63">
        <v>0.03</v>
      </c>
      <c r="J340" s="63">
        <v>0.5</v>
      </c>
      <c r="K340" s="63">
        <v>0.15</v>
      </c>
      <c r="L340" s="63">
        <v>200.86</v>
      </c>
      <c r="M340" s="63">
        <v>0.17</v>
      </c>
      <c r="N340" s="8"/>
      <c r="O340" s="8"/>
    </row>
    <row r="341" spans="1:15" ht="13.5" customHeight="1">
      <c r="A341" s="181" t="s">
        <v>34</v>
      </c>
      <c r="B341" s="182"/>
      <c r="C341" s="183"/>
      <c r="D341" s="65">
        <f>SUM(D331:D340)</f>
        <v>9.73</v>
      </c>
      <c r="E341" s="65">
        <f>SUM(E331:E340)</f>
        <v>14.870000000000001</v>
      </c>
      <c r="F341" s="65">
        <f>SUM(F331:F340)</f>
        <v>13.870000000000001</v>
      </c>
      <c r="G341" s="228">
        <f>SUM(G331:H340)</f>
        <v>228.22</v>
      </c>
      <c r="H341" s="313"/>
      <c r="I341" s="65">
        <f>SUM(I331:I340)</f>
        <v>0.11</v>
      </c>
      <c r="J341" s="65">
        <f>SUM(J331:J340)</f>
        <v>0.59</v>
      </c>
      <c r="K341" s="65">
        <f>SUM(K331:K340)</f>
        <v>0.22999999999999998</v>
      </c>
      <c r="L341" s="65">
        <f>SUM(L331:L340)</f>
        <v>257.37</v>
      </c>
      <c r="M341" s="65">
        <f>SUM(M331:M340)</f>
        <v>1.22</v>
      </c>
      <c r="N341" s="8"/>
      <c r="O341" s="8"/>
    </row>
    <row r="342" spans="1:15" ht="13.5" customHeight="1">
      <c r="A342" s="181" t="s">
        <v>36</v>
      </c>
      <c r="B342" s="182"/>
      <c r="C342" s="183"/>
      <c r="D342" s="26"/>
      <c r="E342" s="26"/>
      <c r="F342" s="27"/>
      <c r="G342" s="80">
        <v>0.15</v>
      </c>
      <c r="H342" s="100"/>
      <c r="I342" s="11"/>
      <c r="J342" s="11"/>
      <c r="K342" s="11"/>
      <c r="L342" s="11"/>
      <c r="M342" s="11"/>
      <c r="N342" s="8"/>
      <c r="O342" s="8"/>
    </row>
    <row r="343" spans="1:15" ht="24.75" customHeight="1">
      <c r="A343" s="71"/>
      <c r="B343" s="71"/>
      <c r="C343" s="259" t="s">
        <v>80</v>
      </c>
      <c r="D343" s="260"/>
      <c r="E343" s="260"/>
      <c r="F343" s="260"/>
      <c r="G343" s="260"/>
      <c r="H343" s="118"/>
      <c r="I343" s="72"/>
      <c r="J343" s="72"/>
      <c r="K343" s="72"/>
      <c r="L343" s="72"/>
      <c r="M343" s="72"/>
      <c r="N343" s="8"/>
      <c r="O343" s="8"/>
    </row>
    <row r="344" spans="1:15" ht="13.5" customHeight="1">
      <c r="A344" s="253">
        <v>108</v>
      </c>
      <c r="B344" s="256" t="s">
        <v>127</v>
      </c>
      <c r="C344" s="222">
        <v>150</v>
      </c>
      <c r="D344" s="225">
        <v>6.12</v>
      </c>
      <c r="E344" s="225">
        <v>13.91</v>
      </c>
      <c r="F344" s="225">
        <v>25.32</v>
      </c>
      <c r="G344" s="194">
        <v>250.98</v>
      </c>
      <c r="H344" s="195"/>
      <c r="I344" s="189">
        <v>0.14</v>
      </c>
      <c r="J344" s="189">
        <v>63.4</v>
      </c>
      <c r="K344" s="189">
        <v>0.12</v>
      </c>
      <c r="L344" s="189">
        <v>38.71</v>
      </c>
      <c r="M344" s="189">
        <v>1.31</v>
      </c>
      <c r="N344" s="8"/>
      <c r="O344" s="8"/>
    </row>
    <row r="345" spans="1:15" ht="3.75" customHeight="1">
      <c r="A345" s="254"/>
      <c r="B345" s="257"/>
      <c r="C345" s="223"/>
      <c r="D345" s="226"/>
      <c r="E345" s="226"/>
      <c r="F345" s="226"/>
      <c r="G345" s="263"/>
      <c r="H345" s="264"/>
      <c r="I345" s="221"/>
      <c r="J345" s="221"/>
      <c r="K345" s="221"/>
      <c r="L345" s="221"/>
      <c r="M345" s="221"/>
      <c r="N345" s="8"/>
      <c r="O345" s="8"/>
    </row>
    <row r="346" spans="1:15" ht="13.5" customHeight="1" hidden="1">
      <c r="A346" s="254"/>
      <c r="B346" s="257"/>
      <c r="C346" s="223"/>
      <c r="D346" s="226"/>
      <c r="E346" s="226"/>
      <c r="F346" s="226"/>
      <c r="G346" s="263"/>
      <c r="H346" s="264"/>
      <c r="I346" s="221"/>
      <c r="J346" s="221"/>
      <c r="K346" s="221"/>
      <c r="L346" s="221"/>
      <c r="M346" s="221"/>
      <c r="N346" s="8"/>
      <c r="O346" s="8"/>
    </row>
    <row r="347" spans="1:15" ht="13.5" customHeight="1" hidden="1">
      <c r="A347" s="254"/>
      <c r="B347" s="257"/>
      <c r="C347" s="223"/>
      <c r="D347" s="226"/>
      <c r="E347" s="226"/>
      <c r="F347" s="226"/>
      <c r="G347" s="263"/>
      <c r="H347" s="264"/>
      <c r="I347" s="221"/>
      <c r="J347" s="221"/>
      <c r="K347" s="221"/>
      <c r="L347" s="221"/>
      <c r="M347" s="221"/>
      <c r="N347" s="8"/>
      <c r="O347" s="8"/>
    </row>
    <row r="348" spans="1:15" ht="13.5" customHeight="1" hidden="1">
      <c r="A348" s="254"/>
      <c r="B348" s="257"/>
      <c r="C348" s="223"/>
      <c r="D348" s="226"/>
      <c r="E348" s="226"/>
      <c r="F348" s="226"/>
      <c r="G348" s="263"/>
      <c r="H348" s="264"/>
      <c r="I348" s="221"/>
      <c r="J348" s="221"/>
      <c r="K348" s="221"/>
      <c r="L348" s="221"/>
      <c r="M348" s="221"/>
      <c r="N348" s="8"/>
      <c r="O348" s="8"/>
    </row>
    <row r="349" spans="1:15" ht="13.5" customHeight="1" hidden="1">
      <c r="A349" s="254"/>
      <c r="B349" s="257"/>
      <c r="C349" s="223"/>
      <c r="D349" s="226"/>
      <c r="E349" s="226"/>
      <c r="F349" s="226"/>
      <c r="G349" s="263"/>
      <c r="H349" s="264"/>
      <c r="I349" s="221"/>
      <c r="J349" s="221"/>
      <c r="K349" s="221"/>
      <c r="L349" s="221"/>
      <c r="M349" s="221"/>
      <c r="N349" s="8"/>
      <c r="O349" s="8"/>
    </row>
    <row r="350" spans="1:15" ht="13.5" customHeight="1" hidden="1">
      <c r="A350" s="254"/>
      <c r="B350" s="257"/>
      <c r="C350" s="223"/>
      <c r="D350" s="226"/>
      <c r="E350" s="226"/>
      <c r="F350" s="226"/>
      <c r="G350" s="263"/>
      <c r="H350" s="264"/>
      <c r="I350" s="221"/>
      <c r="J350" s="221"/>
      <c r="K350" s="221"/>
      <c r="L350" s="221"/>
      <c r="M350" s="221"/>
      <c r="N350" s="8"/>
      <c r="O350" s="8"/>
    </row>
    <row r="351" spans="1:15" ht="13.5" customHeight="1">
      <c r="A351" s="177">
        <v>365</v>
      </c>
      <c r="B351" s="102" t="s">
        <v>231</v>
      </c>
      <c r="C351" s="178">
        <v>50</v>
      </c>
      <c r="D351" s="179">
        <v>5.23</v>
      </c>
      <c r="E351" s="179">
        <v>9.05</v>
      </c>
      <c r="F351" s="179">
        <v>15.2</v>
      </c>
      <c r="G351" s="391">
        <v>89.7</v>
      </c>
      <c r="H351" s="410"/>
      <c r="I351" s="39">
        <v>0.5</v>
      </c>
      <c r="J351" s="39">
        <v>27.3</v>
      </c>
      <c r="K351" s="39">
        <v>0.05</v>
      </c>
      <c r="L351" s="39">
        <v>19.4</v>
      </c>
      <c r="M351" s="39">
        <v>0.98</v>
      </c>
      <c r="N351" s="8"/>
      <c r="O351" s="8"/>
    </row>
    <row r="352" spans="1:15" ht="14.25" customHeight="1">
      <c r="A352" s="52">
        <v>407</v>
      </c>
      <c r="B352" s="56" t="s">
        <v>109</v>
      </c>
      <c r="C352" s="146">
        <v>200</v>
      </c>
      <c r="D352" s="55">
        <v>2</v>
      </c>
      <c r="E352" s="55">
        <v>0.2</v>
      </c>
      <c r="F352" s="55">
        <v>3.8</v>
      </c>
      <c r="G352" s="255">
        <v>25</v>
      </c>
      <c r="H352" s="192"/>
      <c r="I352" s="39">
        <v>0.01</v>
      </c>
      <c r="J352" s="39">
        <v>8</v>
      </c>
      <c r="K352" s="39">
        <v>0.06</v>
      </c>
      <c r="L352" s="39">
        <v>40</v>
      </c>
      <c r="M352" s="39">
        <v>0.4</v>
      </c>
      <c r="N352" s="8"/>
      <c r="O352" s="8"/>
    </row>
    <row r="353" spans="1:15" ht="13.5" customHeight="1">
      <c r="A353" s="19"/>
      <c r="B353" s="108" t="s">
        <v>103</v>
      </c>
      <c r="C353" s="146">
        <v>50</v>
      </c>
      <c r="D353" s="63">
        <v>4.05</v>
      </c>
      <c r="E353" s="63">
        <v>0.6</v>
      </c>
      <c r="F353" s="63">
        <v>21</v>
      </c>
      <c r="G353" s="191">
        <v>101.5</v>
      </c>
      <c r="H353" s="192"/>
      <c r="I353" s="63">
        <v>0.21</v>
      </c>
      <c r="J353" s="63"/>
      <c r="K353" s="63"/>
      <c r="L353" s="63">
        <v>3.7</v>
      </c>
      <c r="M353" s="63">
        <v>2.8</v>
      </c>
      <c r="N353" s="8"/>
      <c r="O353" s="8"/>
    </row>
    <row r="354" spans="1:15" ht="13.5" customHeight="1">
      <c r="A354" s="181" t="s">
        <v>76</v>
      </c>
      <c r="B354" s="182"/>
      <c r="C354" s="183"/>
      <c r="D354" s="65">
        <f>SUM(D344:D353)</f>
        <v>17.400000000000002</v>
      </c>
      <c r="E354" s="65">
        <f>SUM(E344:E353)</f>
        <v>23.76</v>
      </c>
      <c r="F354" s="65">
        <f>SUM(F344:F353)</f>
        <v>65.32</v>
      </c>
      <c r="G354" s="228">
        <f>SUM(G344:H353)</f>
        <v>467.18</v>
      </c>
      <c r="H354" s="229"/>
      <c r="I354" s="66">
        <f>SUM(I344:I353)</f>
        <v>0.86</v>
      </c>
      <c r="J354" s="66">
        <f>SUM(J344:J353)</f>
        <v>98.7</v>
      </c>
      <c r="K354" s="66">
        <f>SUM(K344:K353)</f>
        <v>0.22999999999999998</v>
      </c>
      <c r="L354" s="66">
        <f>SUM(L344:L353)</f>
        <v>101.81</v>
      </c>
      <c r="M354" s="65">
        <f>SUM(M344:M353)</f>
        <v>5.49</v>
      </c>
      <c r="N354" s="8"/>
      <c r="O354" s="8"/>
    </row>
    <row r="355" spans="1:15" ht="13.5" customHeight="1">
      <c r="A355" s="181" t="s">
        <v>77</v>
      </c>
      <c r="B355" s="182"/>
      <c r="C355" s="182"/>
      <c r="D355" s="26"/>
      <c r="E355" s="26"/>
      <c r="F355" s="26"/>
      <c r="G355" s="121">
        <v>0.2</v>
      </c>
      <c r="H355" s="38"/>
      <c r="I355" s="78"/>
      <c r="J355" s="78"/>
      <c r="K355" s="78"/>
      <c r="L355" s="78"/>
      <c r="M355" s="78"/>
      <c r="N355" s="8"/>
      <c r="O355" s="8"/>
    </row>
    <row r="356" spans="1:15" ht="13.5" customHeight="1">
      <c r="A356" s="181" t="s">
        <v>35</v>
      </c>
      <c r="B356" s="182"/>
      <c r="C356" s="183"/>
      <c r="D356" s="69">
        <f>D297+D301+D328+D341+D354</f>
        <v>62.71000000000001</v>
      </c>
      <c r="E356" s="69">
        <f>E297+E301+E328+E341+E354</f>
        <v>73.27000000000001</v>
      </c>
      <c r="F356" s="69">
        <f>F297+F301+F328+F341+F354</f>
        <v>243.56</v>
      </c>
      <c r="G356" s="193">
        <f>G297+G301+G328+G341+G354</f>
        <v>1797.8200000000002</v>
      </c>
      <c r="H356" s="192"/>
      <c r="I356" s="70">
        <f>I297+I301+I328+I341+I354</f>
        <v>1.76</v>
      </c>
      <c r="J356" s="70">
        <f>J297+J301+J328+J341+J354</f>
        <v>141.67000000000002</v>
      </c>
      <c r="K356" s="70">
        <f>K297+K301+K328+K341+K354</f>
        <v>0.84</v>
      </c>
      <c r="L356" s="70">
        <f>L297+L301+L328+L341+L354</f>
        <v>750.24</v>
      </c>
      <c r="M356" s="69">
        <f>M297+M301+M328+M341+M354</f>
        <v>17.57</v>
      </c>
      <c r="N356" s="8"/>
      <c r="O356" s="8"/>
    </row>
    <row r="357" spans="1:13" ht="22.5" customHeight="1">
      <c r="A357" s="28"/>
      <c r="B357" s="21"/>
      <c r="C357" s="75" t="s">
        <v>55</v>
      </c>
      <c r="D357" s="8"/>
      <c r="E357" s="24"/>
      <c r="F357" s="24"/>
      <c r="G357" s="24"/>
      <c r="H357" s="21"/>
      <c r="I357" s="21"/>
      <c r="J357" s="21"/>
      <c r="K357" s="21"/>
      <c r="L357" s="21"/>
      <c r="M357" s="21"/>
    </row>
    <row r="358" spans="1:13" ht="9.75" customHeight="1">
      <c r="A358" s="28"/>
      <c r="B358" s="21"/>
      <c r="C358" s="23"/>
      <c r="D358" s="8"/>
      <c r="E358" s="24"/>
      <c r="F358" s="24"/>
      <c r="G358" s="24"/>
      <c r="H358" s="21"/>
      <c r="I358" s="21"/>
      <c r="J358" s="21"/>
      <c r="K358" s="21"/>
      <c r="L358" s="21"/>
      <c r="M358" s="21"/>
    </row>
    <row r="359" spans="1:13" ht="13.5" customHeight="1">
      <c r="A359" s="187">
        <v>157</v>
      </c>
      <c r="B359" s="256" t="s">
        <v>120</v>
      </c>
      <c r="C359" s="256" t="s">
        <v>155</v>
      </c>
      <c r="D359" s="225">
        <v>5.08</v>
      </c>
      <c r="E359" s="225">
        <v>5.5</v>
      </c>
      <c r="F359" s="225">
        <v>31.42</v>
      </c>
      <c r="G359" s="194">
        <v>195.48</v>
      </c>
      <c r="H359" s="366"/>
      <c r="I359" s="189">
        <v>0.12</v>
      </c>
      <c r="J359" s="189">
        <v>0.36</v>
      </c>
      <c r="K359" s="189">
        <v>0.19</v>
      </c>
      <c r="L359" s="189">
        <v>152.82</v>
      </c>
      <c r="M359" s="189">
        <v>2.38</v>
      </c>
    </row>
    <row r="360" spans="1:13" ht="4.5" customHeight="1">
      <c r="A360" s="188"/>
      <c r="B360" s="257"/>
      <c r="C360" s="362"/>
      <c r="D360" s="233"/>
      <c r="E360" s="233"/>
      <c r="F360" s="233"/>
      <c r="G360" s="367"/>
      <c r="H360" s="368"/>
      <c r="I360" s="221"/>
      <c r="J360" s="221"/>
      <c r="K360" s="221"/>
      <c r="L360" s="221"/>
      <c r="M360" s="221"/>
    </row>
    <row r="361" spans="1:13" ht="13.5" customHeight="1" hidden="1">
      <c r="A361" s="188"/>
      <c r="B361" s="257"/>
      <c r="C361" s="362"/>
      <c r="D361" s="233"/>
      <c r="E361" s="233"/>
      <c r="F361" s="233"/>
      <c r="G361" s="367"/>
      <c r="H361" s="368"/>
      <c r="I361" s="221"/>
      <c r="J361" s="221"/>
      <c r="K361" s="221"/>
      <c r="L361" s="221"/>
      <c r="M361" s="221"/>
    </row>
    <row r="362" spans="1:13" ht="12.75" customHeight="1" hidden="1">
      <c r="A362" s="188"/>
      <c r="B362" s="257"/>
      <c r="C362" s="362"/>
      <c r="D362" s="233"/>
      <c r="E362" s="233"/>
      <c r="F362" s="233"/>
      <c r="G362" s="367"/>
      <c r="H362" s="368"/>
      <c r="I362" s="221"/>
      <c r="J362" s="221"/>
      <c r="K362" s="221"/>
      <c r="L362" s="221"/>
      <c r="M362" s="221"/>
    </row>
    <row r="363" spans="1:13" ht="12.75" customHeight="1" hidden="1">
      <c r="A363" s="196"/>
      <c r="B363" s="258"/>
      <c r="C363" s="363"/>
      <c r="D363" s="234"/>
      <c r="E363" s="234"/>
      <c r="F363" s="234"/>
      <c r="G363" s="369"/>
      <c r="H363" s="370"/>
      <c r="I363" s="190"/>
      <c r="J363" s="190"/>
      <c r="K363" s="190"/>
      <c r="L363" s="190"/>
      <c r="M363" s="190"/>
    </row>
    <row r="364" spans="1:13" ht="12" customHeight="1">
      <c r="A364" s="187">
        <v>382</v>
      </c>
      <c r="B364" s="215" t="s">
        <v>169</v>
      </c>
      <c r="C364" s="256">
        <v>180</v>
      </c>
      <c r="D364" s="225">
        <v>0</v>
      </c>
      <c r="E364" s="225">
        <v>0</v>
      </c>
      <c r="F364" s="225">
        <v>11.44</v>
      </c>
      <c r="G364" s="194">
        <v>45.76</v>
      </c>
      <c r="H364" s="195"/>
      <c r="I364" s="189">
        <v>0</v>
      </c>
      <c r="J364" s="189">
        <v>0</v>
      </c>
      <c r="K364" s="189">
        <v>0</v>
      </c>
      <c r="L364" s="189">
        <v>1.42</v>
      </c>
      <c r="M364" s="189">
        <v>0.54</v>
      </c>
    </row>
    <row r="365" spans="1:13" ht="3.75" customHeight="1">
      <c r="A365" s="230"/>
      <c r="B365" s="220"/>
      <c r="C365" s="258"/>
      <c r="D365" s="227"/>
      <c r="E365" s="227"/>
      <c r="F365" s="227"/>
      <c r="G365" s="261"/>
      <c r="H365" s="262"/>
      <c r="I365" s="190"/>
      <c r="J365" s="190"/>
      <c r="K365" s="190"/>
      <c r="L365" s="190"/>
      <c r="M365" s="190"/>
    </row>
    <row r="366" spans="1:13" ht="12.75" customHeight="1">
      <c r="A366" s="338">
        <v>498</v>
      </c>
      <c r="B366" s="256" t="s">
        <v>170</v>
      </c>
      <c r="C366" s="341" t="s">
        <v>219</v>
      </c>
      <c r="D366" s="189">
        <v>1.24</v>
      </c>
      <c r="E366" s="189">
        <v>3.91</v>
      </c>
      <c r="F366" s="189">
        <v>20.3</v>
      </c>
      <c r="G366" s="236">
        <v>121.36</v>
      </c>
      <c r="H366" s="279"/>
      <c r="I366" s="215">
        <v>0.02</v>
      </c>
      <c r="J366" s="215">
        <v>0.03</v>
      </c>
      <c r="K366" s="215">
        <v>0.01</v>
      </c>
      <c r="L366" s="189">
        <v>6</v>
      </c>
      <c r="M366" s="215">
        <v>0.37</v>
      </c>
    </row>
    <row r="367" spans="1:13" ht="1.5" customHeight="1">
      <c r="A367" s="339"/>
      <c r="B367" s="257"/>
      <c r="C367" s="342"/>
      <c r="D367" s="208"/>
      <c r="E367" s="208"/>
      <c r="F367" s="208"/>
      <c r="G367" s="297"/>
      <c r="H367" s="298"/>
      <c r="I367" s="219"/>
      <c r="J367" s="219"/>
      <c r="K367" s="219"/>
      <c r="L367" s="375"/>
      <c r="M367" s="219"/>
    </row>
    <row r="368" spans="1:13" ht="14.25" customHeight="1" hidden="1">
      <c r="A368" s="340"/>
      <c r="B368" s="209"/>
      <c r="C368" s="343"/>
      <c r="D368" s="209"/>
      <c r="E368" s="209"/>
      <c r="F368" s="209"/>
      <c r="G368" s="299"/>
      <c r="H368" s="300"/>
      <c r="I368" s="220"/>
      <c r="J368" s="220"/>
      <c r="K368" s="220"/>
      <c r="L368" s="376"/>
      <c r="M368" s="220"/>
    </row>
    <row r="369" spans="1:13" ht="15.75" customHeight="1">
      <c r="A369" s="364" t="s">
        <v>19</v>
      </c>
      <c r="B369" s="365"/>
      <c r="C369" s="312"/>
      <c r="D369" s="40">
        <f>SUM(D359:D368)</f>
        <v>6.32</v>
      </c>
      <c r="E369" s="40">
        <f>SUM(E359:E368)</f>
        <v>9.41</v>
      </c>
      <c r="F369" s="40">
        <f>SUM(F359:F368)</f>
        <v>63.16</v>
      </c>
      <c r="G369" s="242">
        <f>SUM(G359:H368)</f>
        <v>362.59999999999997</v>
      </c>
      <c r="H369" s="243"/>
      <c r="I369" s="42">
        <f>SUM(I359:I368)</f>
        <v>0.13999999999999999</v>
      </c>
      <c r="J369" s="42">
        <f>SUM(J359:J368)</f>
        <v>0.39</v>
      </c>
      <c r="K369" s="42">
        <f>SUM(K359:K368)</f>
        <v>0.2</v>
      </c>
      <c r="L369" s="42">
        <f>SUM(L359:L368)</f>
        <v>160.23999999999998</v>
      </c>
      <c r="M369" s="42">
        <f>SUM(M359:M368)</f>
        <v>3.29</v>
      </c>
    </row>
    <row r="370" spans="1:13" ht="13.5" customHeight="1">
      <c r="A370" s="282" t="s">
        <v>24</v>
      </c>
      <c r="B370" s="292"/>
      <c r="C370" s="312"/>
      <c r="D370" s="39"/>
      <c r="E370" s="39"/>
      <c r="F370" s="39"/>
      <c r="G370" s="103">
        <v>0.2</v>
      </c>
      <c r="H370" s="105"/>
      <c r="I370" s="106"/>
      <c r="J370" s="106"/>
      <c r="K370" s="106"/>
      <c r="L370" s="106"/>
      <c r="M370" s="106"/>
    </row>
    <row r="371" spans="1:13" ht="21" customHeight="1">
      <c r="A371" s="45"/>
      <c r="B371" s="45"/>
      <c r="C371" s="23" t="s">
        <v>57</v>
      </c>
      <c r="D371" s="8"/>
      <c r="E371" s="8"/>
      <c r="F371" s="8"/>
      <c r="G371" s="8"/>
      <c r="H371" s="37"/>
      <c r="I371" s="36"/>
      <c r="J371" s="36"/>
      <c r="K371" s="36"/>
      <c r="L371" s="36"/>
      <c r="M371" s="36"/>
    </row>
    <row r="372" spans="1:13" ht="13.5" customHeight="1">
      <c r="A372" s="187">
        <v>398</v>
      </c>
      <c r="B372" s="341" t="s">
        <v>206</v>
      </c>
      <c r="C372" s="199">
        <v>100</v>
      </c>
      <c r="D372" s="215">
        <v>1.38</v>
      </c>
      <c r="E372" s="215">
        <v>0.28</v>
      </c>
      <c r="F372" s="215">
        <v>22.47</v>
      </c>
      <c r="G372" s="249">
        <v>125.8</v>
      </c>
      <c r="H372" s="250"/>
      <c r="I372" s="189">
        <v>0.42</v>
      </c>
      <c r="J372" s="189">
        <v>62.6</v>
      </c>
      <c r="K372" s="189">
        <v>0.01</v>
      </c>
      <c r="L372" s="189">
        <v>48.86</v>
      </c>
      <c r="M372" s="189">
        <v>0.74</v>
      </c>
    </row>
    <row r="373" spans="1:13" ht="3" customHeight="1">
      <c r="A373" s="188"/>
      <c r="B373" s="417"/>
      <c r="C373" s="284"/>
      <c r="D373" s="273"/>
      <c r="E373" s="273"/>
      <c r="F373" s="273"/>
      <c r="G373" s="251"/>
      <c r="H373" s="252"/>
      <c r="I373" s="221"/>
      <c r="J373" s="221"/>
      <c r="K373" s="221"/>
      <c r="L373" s="221"/>
      <c r="M373" s="221"/>
    </row>
    <row r="374" spans="1:13" ht="15" customHeight="1" hidden="1">
      <c r="A374" s="188"/>
      <c r="B374" s="417"/>
      <c r="C374" s="284"/>
      <c r="D374" s="273"/>
      <c r="E374" s="273"/>
      <c r="F374" s="273"/>
      <c r="G374" s="251"/>
      <c r="H374" s="252"/>
      <c r="I374" s="221"/>
      <c r="J374" s="221"/>
      <c r="K374" s="221"/>
      <c r="L374" s="221"/>
      <c r="M374" s="221"/>
    </row>
    <row r="375" spans="1:13" ht="11.25" customHeight="1" hidden="1">
      <c r="A375" s="188"/>
      <c r="B375" s="417"/>
      <c r="C375" s="284"/>
      <c r="D375" s="273"/>
      <c r="E375" s="273"/>
      <c r="F375" s="273"/>
      <c r="G375" s="251"/>
      <c r="H375" s="252"/>
      <c r="I375" s="221"/>
      <c r="J375" s="221"/>
      <c r="K375" s="221"/>
      <c r="L375" s="221"/>
      <c r="M375" s="221"/>
    </row>
    <row r="376" spans="1:13" ht="11.25" customHeight="1" hidden="1">
      <c r="A376" s="196"/>
      <c r="B376" s="418"/>
      <c r="C376" s="200"/>
      <c r="D376" s="244"/>
      <c r="E376" s="244"/>
      <c r="F376" s="244"/>
      <c r="G376" s="372"/>
      <c r="H376" s="373"/>
      <c r="I376" s="190"/>
      <c r="J376" s="190"/>
      <c r="K376" s="190"/>
      <c r="L376" s="190"/>
      <c r="M376" s="190"/>
    </row>
    <row r="377" spans="1:13" ht="13.5" customHeight="1">
      <c r="A377" s="77"/>
      <c r="B377" s="292" t="s">
        <v>32</v>
      </c>
      <c r="C377" s="293"/>
      <c r="D377" s="40">
        <v>1.38</v>
      </c>
      <c r="E377" s="40">
        <v>0.28</v>
      </c>
      <c r="F377" s="40">
        <v>22.47</v>
      </c>
      <c r="G377" s="242">
        <v>125.8</v>
      </c>
      <c r="H377" s="243"/>
      <c r="I377" s="41">
        <v>0.42</v>
      </c>
      <c r="J377" s="41">
        <v>62.6</v>
      </c>
      <c r="K377" s="41">
        <v>0.01</v>
      </c>
      <c r="L377" s="41">
        <v>48.86</v>
      </c>
      <c r="M377" s="40">
        <v>0.74</v>
      </c>
    </row>
    <row r="378" spans="1:13" ht="13.5" customHeight="1">
      <c r="A378" s="282" t="s">
        <v>39</v>
      </c>
      <c r="B378" s="283"/>
      <c r="C378" s="243"/>
      <c r="D378" s="52"/>
      <c r="E378" s="52"/>
      <c r="F378" s="52"/>
      <c r="G378" s="84">
        <v>0.054</v>
      </c>
      <c r="H378" s="76"/>
      <c r="I378" s="76"/>
      <c r="J378" s="76"/>
      <c r="K378" s="76"/>
      <c r="L378" s="76"/>
      <c r="M378" s="76"/>
    </row>
    <row r="379" spans="1:13" ht="30" customHeight="1">
      <c r="A379" s="25"/>
      <c r="B379" s="17"/>
      <c r="C379" s="259" t="s">
        <v>56</v>
      </c>
      <c r="D379" s="316"/>
      <c r="E379" s="316"/>
      <c r="F379" s="316"/>
      <c r="G379" s="316"/>
      <c r="H379" s="17"/>
      <c r="I379" s="17"/>
      <c r="J379" s="17"/>
      <c r="K379" s="17"/>
      <c r="L379" s="17"/>
      <c r="M379" s="17"/>
    </row>
    <row r="380" spans="1:13" ht="13.5" customHeight="1">
      <c r="A380" s="60">
        <v>308</v>
      </c>
      <c r="B380" s="55" t="s">
        <v>172</v>
      </c>
      <c r="C380" s="169">
        <v>20</v>
      </c>
      <c r="D380" s="61">
        <v>0.48</v>
      </c>
      <c r="E380" s="61">
        <v>0.06</v>
      </c>
      <c r="F380" s="61">
        <v>1.98</v>
      </c>
      <c r="G380" s="271">
        <v>10.38</v>
      </c>
      <c r="H380" s="192"/>
      <c r="I380" s="63">
        <v>0.05</v>
      </c>
      <c r="J380" s="63">
        <v>3</v>
      </c>
      <c r="K380" s="63">
        <v>0.01</v>
      </c>
      <c r="L380" s="63">
        <v>8.4</v>
      </c>
      <c r="M380" s="63">
        <v>0.9</v>
      </c>
    </row>
    <row r="381" spans="1:13" ht="26.25" customHeight="1">
      <c r="A381" s="187">
        <v>78</v>
      </c>
      <c r="B381" s="256" t="s">
        <v>232</v>
      </c>
      <c r="C381" s="199" t="s">
        <v>239</v>
      </c>
      <c r="D381" s="189">
        <v>3</v>
      </c>
      <c r="E381" s="189">
        <v>4.13</v>
      </c>
      <c r="F381" s="189">
        <v>12.31</v>
      </c>
      <c r="G381" s="236">
        <v>98.44</v>
      </c>
      <c r="H381" s="279"/>
      <c r="I381" s="189">
        <v>0.06</v>
      </c>
      <c r="J381" s="189">
        <v>4.13</v>
      </c>
      <c r="K381" s="189">
        <v>0.07</v>
      </c>
      <c r="L381" s="189">
        <v>57.92</v>
      </c>
      <c r="M381" s="189">
        <v>0.6</v>
      </c>
    </row>
    <row r="382" spans="1:13" ht="1.5" customHeight="1">
      <c r="A382" s="188"/>
      <c r="B382" s="257"/>
      <c r="C382" s="284"/>
      <c r="D382" s="221"/>
      <c r="E382" s="221"/>
      <c r="F382" s="221"/>
      <c r="G382" s="238"/>
      <c r="H382" s="296"/>
      <c r="I382" s="221"/>
      <c r="J382" s="221"/>
      <c r="K382" s="221"/>
      <c r="L382" s="221"/>
      <c r="M382" s="221"/>
    </row>
    <row r="383" spans="1:13" ht="12" customHeight="1" hidden="1">
      <c r="A383" s="188"/>
      <c r="B383" s="257"/>
      <c r="C383" s="284"/>
      <c r="D383" s="221"/>
      <c r="E383" s="221"/>
      <c r="F383" s="221"/>
      <c r="G383" s="238"/>
      <c r="H383" s="296"/>
      <c r="I383" s="221"/>
      <c r="J383" s="221"/>
      <c r="K383" s="221"/>
      <c r="L383" s="221"/>
      <c r="M383" s="221"/>
    </row>
    <row r="384" spans="1:13" ht="12" customHeight="1" hidden="1">
      <c r="A384" s="188"/>
      <c r="B384" s="257"/>
      <c r="C384" s="284"/>
      <c r="D384" s="221"/>
      <c r="E384" s="221"/>
      <c r="F384" s="221"/>
      <c r="G384" s="238"/>
      <c r="H384" s="296"/>
      <c r="I384" s="221"/>
      <c r="J384" s="221"/>
      <c r="K384" s="221"/>
      <c r="L384" s="221"/>
      <c r="M384" s="221"/>
    </row>
    <row r="385" spans="1:13" ht="12" customHeight="1" hidden="1">
      <c r="A385" s="188"/>
      <c r="B385" s="257"/>
      <c r="C385" s="284"/>
      <c r="D385" s="221"/>
      <c r="E385" s="221"/>
      <c r="F385" s="221"/>
      <c r="G385" s="238"/>
      <c r="H385" s="296"/>
      <c r="I385" s="221"/>
      <c r="J385" s="221"/>
      <c r="K385" s="221"/>
      <c r="L385" s="221"/>
      <c r="M385" s="221"/>
    </row>
    <row r="386" spans="1:13" ht="12.75" customHeight="1" hidden="1">
      <c r="A386" s="188"/>
      <c r="B386" s="257"/>
      <c r="C386" s="284"/>
      <c r="D386" s="221"/>
      <c r="E386" s="221"/>
      <c r="F386" s="221"/>
      <c r="G386" s="238"/>
      <c r="H386" s="296"/>
      <c r="I386" s="221"/>
      <c r="J386" s="221"/>
      <c r="K386" s="221"/>
      <c r="L386" s="221"/>
      <c r="M386" s="221"/>
    </row>
    <row r="387" spans="1:13" ht="12" customHeight="1" hidden="1">
      <c r="A387" s="188"/>
      <c r="B387" s="257"/>
      <c r="C387" s="284"/>
      <c r="D387" s="221"/>
      <c r="E387" s="221"/>
      <c r="F387" s="221"/>
      <c r="G387" s="238"/>
      <c r="H387" s="296"/>
      <c r="I387" s="221"/>
      <c r="J387" s="221"/>
      <c r="K387" s="221"/>
      <c r="L387" s="221"/>
      <c r="M387" s="221"/>
    </row>
    <row r="388" spans="1:13" ht="12.75" customHeight="1" hidden="1">
      <c r="A388" s="196"/>
      <c r="B388" s="258"/>
      <c r="C388" s="200"/>
      <c r="D388" s="190"/>
      <c r="E388" s="190"/>
      <c r="F388" s="190"/>
      <c r="G388" s="280"/>
      <c r="H388" s="281"/>
      <c r="I388" s="190"/>
      <c r="J388" s="190"/>
      <c r="K388" s="190"/>
      <c r="L388" s="190"/>
      <c r="M388" s="190"/>
    </row>
    <row r="389" spans="1:13" ht="12.75" customHeight="1">
      <c r="A389" s="187">
        <v>317</v>
      </c>
      <c r="B389" s="231" t="s">
        <v>234</v>
      </c>
      <c r="C389" s="199" t="s">
        <v>240</v>
      </c>
      <c r="D389" s="189">
        <v>1.36</v>
      </c>
      <c r="E389" s="189">
        <v>3.34</v>
      </c>
      <c r="F389" s="189">
        <v>13.98</v>
      </c>
      <c r="G389" s="236">
        <v>137.13</v>
      </c>
      <c r="H389" s="279"/>
      <c r="I389" s="215">
        <v>0.14</v>
      </c>
      <c r="J389" s="189">
        <v>5.18</v>
      </c>
      <c r="K389" s="215">
        <v>0.06</v>
      </c>
      <c r="L389" s="215">
        <v>34.29</v>
      </c>
      <c r="M389" s="215">
        <v>0.99</v>
      </c>
    </row>
    <row r="390" spans="1:13" ht="1.5" customHeight="1">
      <c r="A390" s="188"/>
      <c r="B390" s="232"/>
      <c r="C390" s="284"/>
      <c r="D390" s="221"/>
      <c r="E390" s="221"/>
      <c r="F390" s="221"/>
      <c r="G390" s="238"/>
      <c r="H390" s="296"/>
      <c r="I390" s="273"/>
      <c r="J390" s="221"/>
      <c r="K390" s="273"/>
      <c r="L390" s="273"/>
      <c r="M390" s="273"/>
    </row>
    <row r="391" spans="1:13" ht="12.75" customHeight="1" hidden="1">
      <c r="A391" s="196"/>
      <c r="B391" s="314"/>
      <c r="C391" s="200"/>
      <c r="D391" s="190"/>
      <c r="E391" s="190"/>
      <c r="F391" s="190"/>
      <c r="G391" s="280"/>
      <c r="H391" s="281"/>
      <c r="I391" s="244"/>
      <c r="J391" s="190"/>
      <c r="K391" s="244"/>
      <c r="L391" s="244"/>
      <c r="M391" s="244"/>
    </row>
    <row r="392" spans="1:13" ht="13.5" customHeight="1">
      <c r="A392" s="52">
        <v>407</v>
      </c>
      <c r="B392" s="172" t="s">
        <v>118</v>
      </c>
      <c r="C392" s="146">
        <v>180</v>
      </c>
      <c r="D392" s="55">
        <v>2</v>
      </c>
      <c r="E392" s="55">
        <v>0.2</v>
      </c>
      <c r="F392" s="55">
        <v>3.8</v>
      </c>
      <c r="G392" s="255">
        <v>25</v>
      </c>
      <c r="H392" s="192"/>
      <c r="I392" s="39">
        <v>0.01</v>
      </c>
      <c r="J392" s="39">
        <v>8</v>
      </c>
      <c r="K392" s="39">
        <v>0.06</v>
      </c>
      <c r="L392" s="39">
        <v>40</v>
      </c>
      <c r="M392" s="39">
        <v>0.4</v>
      </c>
    </row>
    <row r="393" spans="1:13" ht="13.5" customHeight="1">
      <c r="A393" s="22"/>
      <c r="B393" s="108" t="s">
        <v>104</v>
      </c>
      <c r="C393" s="145">
        <v>15</v>
      </c>
      <c r="D393" s="61">
        <v>2.8</v>
      </c>
      <c r="E393" s="61">
        <v>0.55</v>
      </c>
      <c r="F393" s="64">
        <v>21.65</v>
      </c>
      <c r="G393" s="271">
        <v>99.5</v>
      </c>
      <c r="H393" s="192"/>
      <c r="I393" s="62">
        <v>0.11</v>
      </c>
      <c r="J393" s="63"/>
      <c r="K393" s="63"/>
      <c r="L393" s="63">
        <v>34</v>
      </c>
      <c r="M393" s="63">
        <v>2.3</v>
      </c>
    </row>
    <row r="394" spans="1:13" ht="12" customHeight="1">
      <c r="A394" s="19"/>
      <c r="B394" s="108" t="s">
        <v>103</v>
      </c>
      <c r="C394" s="146">
        <v>15</v>
      </c>
      <c r="D394" s="63">
        <v>4.05</v>
      </c>
      <c r="E394" s="63">
        <v>0.6</v>
      </c>
      <c r="F394" s="63">
        <v>21</v>
      </c>
      <c r="G394" s="191">
        <v>101.5</v>
      </c>
      <c r="H394" s="192"/>
      <c r="I394" s="63">
        <v>0.21</v>
      </c>
      <c r="J394" s="63"/>
      <c r="K394" s="63"/>
      <c r="L394" s="63">
        <v>3.7</v>
      </c>
      <c r="M394" s="63">
        <v>2.8</v>
      </c>
    </row>
    <row r="395" spans="1:13" ht="14.25" customHeight="1">
      <c r="A395" s="310" t="s">
        <v>18</v>
      </c>
      <c r="B395" s="311"/>
      <c r="C395" s="312"/>
      <c r="D395" s="95">
        <f>SUM(D380:D394)</f>
        <v>13.690000000000001</v>
      </c>
      <c r="E395" s="95">
        <f>SUM(E380:E394)</f>
        <v>8.879999999999999</v>
      </c>
      <c r="F395" s="95">
        <f>SUM(F380:F394)</f>
        <v>74.72</v>
      </c>
      <c r="G395" s="193">
        <f>SUM(G380:H394)</f>
        <v>471.95</v>
      </c>
      <c r="H395" s="318"/>
      <c r="I395" s="95">
        <f>SUM(I380:I394)</f>
        <v>0.58</v>
      </c>
      <c r="J395" s="95">
        <f>SUM(J380:J394)</f>
        <v>20.31</v>
      </c>
      <c r="K395" s="95">
        <f>SUM(K380:K394)</f>
        <v>0.2</v>
      </c>
      <c r="L395" s="95">
        <f>SUM(L380:L394)</f>
        <v>178.31</v>
      </c>
      <c r="M395" s="95">
        <f>SUM(M380:M394)</f>
        <v>7.989999999999999</v>
      </c>
    </row>
    <row r="396" spans="1:13" ht="14.25" customHeight="1">
      <c r="A396" s="310" t="s">
        <v>25</v>
      </c>
      <c r="B396" s="311"/>
      <c r="C396" s="312"/>
      <c r="D396" s="30"/>
      <c r="E396" s="30"/>
      <c r="F396" s="30"/>
      <c r="G396" s="80">
        <v>0.35</v>
      </c>
      <c r="H396" s="100"/>
      <c r="I396" s="101"/>
      <c r="J396" s="101"/>
      <c r="K396" s="101"/>
      <c r="L396" s="101"/>
      <c r="M396" s="101"/>
    </row>
    <row r="397" spans="1:13" ht="22.5" customHeight="1">
      <c r="A397" s="28"/>
      <c r="B397" s="21"/>
      <c r="C397" s="358" t="s">
        <v>58</v>
      </c>
      <c r="D397" s="359"/>
      <c r="E397" s="359"/>
      <c r="F397" s="359"/>
      <c r="G397" s="359"/>
      <c r="H397" s="21"/>
      <c r="I397" s="21"/>
      <c r="J397" s="21"/>
      <c r="K397" s="21"/>
      <c r="L397" s="21"/>
      <c r="M397" s="21"/>
    </row>
    <row r="398" spans="1:13" ht="12" customHeight="1">
      <c r="A398" s="187">
        <v>420</v>
      </c>
      <c r="B398" s="256" t="s">
        <v>200</v>
      </c>
      <c r="C398" s="215">
        <v>50</v>
      </c>
      <c r="D398" s="215">
        <v>2.8</v>
      </c>
      <c r="E398" s="215">
        <v>6.19</v>
      </c>
      <c r="F398" s="215">
        <v>19.9</v>
      </c>
      <c r="G398" s="249">
        <v>146.46</v>
      </c>
      <c r="H398" s="250"/>
      <c r="I398" s="215">
        <v>0.03</v>
      </c>
      <c r="J398" s="215">
        <v>0.22</v>
      </c>
      <c r="K398" s="215">
        <v>0.11</v>
      </c>
      <c r="L398" s="215">
        <v>72.78</v>
      </c>
      <c r="M398" s="215">
        <v>1.09</v>
      </c>
    </row>
    <row r="399" spans="1:13" ht="4.5" customHeight="1">
      <c r="A399" s="219"/>
      <c r="B399" s="233"/>
      <c r="C399" s="325"/>
      <c r="D399" s="216"/>
      <c r="E399" s="216"/>
      <c r="F399" s="216"/>
      <c r="G399" s="251"/>
      <c r="H399" s="252"/>
      <c r="I399" s="216"/>
      <c r="J399" s="216"/>
      <c r="K399" s="216"/>
      <c r="L399" s="216"/>
      <c r="M399" s="216"/>
    </row>
    <row r="400" spans="1:13" ht="12.75" customHeight="1" hidden="1">
      <c r="A400" s="219"/>
      <c r="B400" s="233"/>
      <c r="C400" s="325"/>
      <c r="D400" s="216"/>
      <c r="E400" s="216"/>
      <c r="F400" s="216"/>
      <c r="G400" s="251"/>
      <c r="H400" s="252"/>
      <c r="I400" s="216"/>
      <c r="J400" s="216"/>
      <c r="K400" s="216"/>
      <c r="L400" s="216"/>
      <c r="M400" s="216"/>
    </row>
    <row r="401" spans="1:13" ht="12" customHeight="1" hidden="1">
      <c r="A401" s="219"/>
      <c r="B401" s="233"/>
      <c r="C401" s="325"/>
      <c r="D401" s="216"/>
      <c r="E401" s="216"/>
      <c r="F401" s="216"/>
      <c r="G401" s="251"/>
      <c r="H401" s="252"/>
      <c r="I401" s="216"/>
      <c r="J401" s="216"/>
      <c r="K401" s="216"/>
      <c r="L401" s="216"/>
      <c r="M401" s="216"/>
    </row>
    <row r="402" spans="1:13" ht="12.75" customHeight="1" hidden="1">
      <c r="A402" s="219"/>
      <c r="B402" s="233"/>
      <c r="C402" s="325"/>
      <c r="D402" s="216"/>
      <c r="E402" s="216"/>
      <c r="F402" s="216"/>
      <c r="G402" s="251"/>
      <c r="H402" s="252"/>
      <c r="I402" s="216"/>
      <c r="J402" s="216"/>
      <c r="K402" s="216"/>
      <c r="L402" s="216"/>
      <c r="M402" s="216"/>
    </row>
    <row r="403" spans="1:13" ht="12.75" customHeight="1" hidden="1">
      <c r="A403" s="219"/>
      <c r="B403" s="233"/>
      <c r="C403" s="325"/>
      <c r="D403" s="216"/>
      <c r="E403" s="216"/>
      <c r="F403" s="216"/>
      <c r="G403" s="251"/>
      <c r="H403" s="252"/>
      <c r="I403" s="216"/>
      <c r="J403" s="216"/>
      <c r="K403" s="216"/>
      <c r="L403" s="216"/>
      <c r="M403" s="216"/>
    </row>
    <row r="404" spans="1:13" ht="12" customHeight="1" hidden="1">
      <c r="A404" s="219"/>
      <c r="B404" s="233"/>
      <c r="C404" s="325"/>
      <c r="D404" s="216"/>
      <c r="E404" s="216"/>
      <c r="F404" s="216"/>
      <c r="G404" s="251"/>
      <c r="H404" s="252"/>
      <c r="I404" s="216"/>
      <c r="J404" s="216"/>
      <c r="K404" s="216"/>
      <c r="L404" s="216"/>
      <c r="M404" s="216"/>
    </row>
    <row r="405" spans="1:13" ht="12" customHeight="1" hidden="1">
      <c r="A405" s="219"/>
      <c r="B405" s="233"/>
      <c r="C405" s="325"/>
      <c r="D405" s="216"/>
      <c r="E405" s="216"/>
      <c r="F405" s="216"/>
      <c r="G405" s="251"/>
      <c r="H405" s="252"/>
      <c r="I405" s="216"/>
      <c r="J405" s="216"/>
      <c r="K405" s="216"/>
      <c r="L405" s="216"/>
      <c r="M405" s="216"/>
    </row>
    <row r="406" spans="1:13" ht="12.75" customHeight="1" hidden="1">
      <c r="A406" s="220"/>
      <c r="B406" s="234"/>
      <c r="C406" s="291"/>
      <c r="D406" s="217"/>
      <c r="E406" s="217"/>
      <c r="F406" s="217"/>
      <c r="G406" s="372"/>
      <c r="H406" s="373"/>
      <c r="I406" s="217"/>
      <c r="J406" s="217"/>
      <c r="K406" s="217"/>
      <c r="L406" s="217"/>
      <c r="M406" s="217"/>
    </row>
    <row r="407" spans="1:13" ht="12.75" customHeight="1">
      <c r="A407" s="187">
        <v>389</v>
      </c>
      <c r="B407" s="256" t="s">
        <v>199</v>
      </c>
      <c r="C407" s="256">
        <v>200</v>
      </c>
      <c r="D407" s="225">
        <v>2.69</v>
      </c>
      <c r="E407" s="225">
        <v>0.8</v>
      </c>
      <c r="F407" s="225">
        <v>26.04</v>
      </c>
      <c r="G407" s="194">
        <v>122.12</v>
      </c>
      <c r="H407" s="195"/>
      <c r="I407" s="189">
        <v>0.02</v>
      </c>
      <c r="J407" s="189">
        <v>0.38</v>
      </c>
      <c r="K407" s="189">
        <v>0.03</v>
      </c>
      <c r="L407" s="189">
        <v>113.64</v>
      </c>
      <c r="M407" s="189">
        <v>0.56</v>
      </c>
    </row>
    <row r="408" spans="1:13" ht="1.5" customHeight="1">
      <c r="A408" s="188"/>
      <c r="B408" s="257"/>
      <c r="C408" s="257"/>
      <c r="D408" s="226"/>
      <c r="E408" s="226"/>
      <c r="F408" s="226"/>
      <c r="G408" s="263"/>
      <c r="H408" s="264"/>
      <c r="I408" s="221"/>
      <c r="J408" s="221"/>
      <c r="K408" s="221"/>
      <c r="L408" s="221"/>
      <c r="M408" s="221"/>
    </row>
    <row r="409" spans="1:13" ht="12.75" customHeight="1" hidden="1">
      <c r="A409" s="188"/>
      <c r="B409" s="257"/>
      <c r="C409" s="257"/>
      <c r="D409" s="226"/>
      <c r="E409" s="226"/>
      <c r="F409" s="226"/>
      <c r="G409" s="263"/>
      <c r="H409" s="264"/>
      <c r="I409" s="221"/>
      <c r="J409" s="221"/>
      <c r="K409" s="221"/>
      <c r="L409" s="221"/>
      <c r="M409" s="221"/>
    </row>
    <row r="410" spans="1:13" ht="12.75" customHeight="1" hidden="1">
      <c r="A410" s="188"/>
      <c r="B410" s="257"/>
      <c r="C410" s="257"/>
      <c r="D410" s="226"/>
      <c r="E410" s="226"/>
      <c r="F410" s="226"/>
      <c r="G410" s="263"/>
      <c r="H410" s="264"/>
      <c r="I410" s="221"/>
      <c r="J410" s="221"/>
      <c r="K410" s="221"/>
      <c r="L410" s="221"/>
      <c r="M410" s="221"/>
    </row>
    <row r="411" spans="1:13" ht="14.25" customHeight="1" hidden="1">
      <c r="A411" s="196"/>
      <c r="B411" s="258"/>
      <c r="C411" s="258"/>
      <c r="D411" s="227"/>
      <c r="E411" s="227"/>
      <c r="F411" s="227"/>
      <c r="G411" s="261"/>
      <c r="H411" s="262"/>
      <c r="I411" s="190"/>
      <c r="J411" s="190"/>
      <c r="K411" s="190"/>
      <c r="L411" s="190"/>
      <c r="M411" s="190"/>
    </row>
    <row r="412" spans="1:13" ht="14.25" customHeight="1">
      <c r="A412" s="181" t="s">
        <v>34</v>
      </c>
      <c r="B412" s="182"/>
      <c r="C412" s="183"/>
      <c r="D412" s="65">
        <f>SUM(D398:D411)</f>
        <v>5.49</v>
      </c>
      <c r="E412" s="65">
        <f>SUM(E398:E411)</f>
        <v>6.99</v>
      </c>
      <c r="F412" s="65">
        <f>SUM(F398:F411)</f>
        <v>45.94</v>
      </c>
      <c r="G412" s="228">
        <f>SUM(G398:G411)</f>
        <v>268.58000000000004</v>
      </c>
      <c r="H412" s="313"/>
      <c r="I412" s="65">
        <f>SUM(I398:I411)</f>
        <v>0.05</v>
      </c>
      <c r="J412" s="65">
        <f>SUM(J398:J411)</f>
        <v>0.6</v>
      </c>
      <c r="K412" s="65">
        <f>SUM(K398:K411)</f>
        <v>0.14</v>
      </c>
      <c r="L412" s="65">
        <f>SUM(L398:L411)</f>
        <v>186.42000000000002</v>
      </c>
      <c r="M412" s="65">
        <f>SUM(M398:M411)</f>
        <v>1.6500000000000001</v>
      </c>
    </row>
    <row r="413" spans="1:13" ht="12.75">
      <c r="A413" s="181" t="s">
        <v>36</v>
      </c>
      <c r="B413" s="182"/>
      <c r="C413" s="183"/>
      <c r="D413" s="26"/>
      <c r="E413" s="26"/>
      <c r="F413" s="27"/>
      <c r="G413" s="80">
        <v>0.15</v>
      </c>
      <c r="H413" s="100"/>
      <c r="I413" s="11"/>
      <c r="J413" s="11"/>
      <c r="K413" s="11"/>
      <c r="L413" s="11"/>
      <c r="M413" s="11"/>
    </row>
    <row r="414" spans="1:13" ht="22.5" customHeight="1">
      <c r="A414" s="71"/>
      <c r="B414" s="71"/>
      <c r="C414" s="414" t="s">
        <v>81</v>
      </c>
      <c r="D414" s="415"/>
      <c r="E414" s="415"/>
      <c r="F414" s="415"/>
      <c r="G414" s="415"/>
      <c r="H414" s="118"/>
      <c r="I414" s="72"/>
      <c r="J414" s="72"/>
      <c r="K414" s="72"/>
      <c r="L414" s="72"/>
      <c r="M414" s="72"/>
    </row>
    <row r="415" spans="1:13" ht="17.25" customHeight="1">
      <c r="A415" s="164">
        <v>1</v>
      </c>
      <c r="B415" s="176" t="s">
        <v>208</v>
      </c>
      <c r="C415" s="55">
        <v>70</v>
      </c>
      <c r="D415" s="163">
        <v>0.64</v>
      </c>
      <c r="E415" s="163">
        <v>5.48</v>
      </c>
      <c r="F415" s="163">
        <v>2.2</v>
      </c>
      <c r="G415" s="419">
        <v>60.6</v>
      </c>
      <c r="H415" s="192"/>
      <c r="I415" s="63">
        <v>0.03</v>
      </c>
      <c r="J415" s="63">
        <v>19.47</v>
      </c>
      <c r="K415" s="63">
        <v>0.02</v>
      </c>
      <c r="L415" s="63">
        <v>11.34</v>
      </c>
      <c r="M415" s="63">
        <v>0.41</v>
      </c>
    </row>
    <row r="416" spans="1:13" ht="12.75" customHeight="1">
      <c r="A416" s="253">
        <v>127</v>
      </c>
      <c r="B416" s="256" t="s">
        <v>131</v>
      </c>
      <c r="C416" s="256">
        <v>120</v>
      </c>
      <c r="D416" s="225">
        <v>5.19</v>
      </c>
      <c r="E416" s="225">
        <v>6.69</v>
      </c>
      <c r="F416" s="225">
        <v>22.12</v>
      </c>
      <c r="G416" s="194">
        <v>169.45</v>
      </c>
      <c r="H416" s="195"/>
      <c r="I416" s="189">
        <v>0.08</v>
      </c>
      <c r="J416" s="189">
        <v>0.29</v>
      </c>
      <c r="K416" s="189">
        <v>0.13</v>
      </c>
      <c r="L416" s="189">
        <v>79.19</v>
      </c>
      <c r="M416" s="189">
        <v>1.34</v>
      </c>
    </row>
    <row r="417" spans="1:13" ht="3.75" customHeight="1">
      <c r="A417" s="254"/>
      <c r="B417" s="257"/>
      <c r="C417" s="257"/>
      <c r="D417" s="226"/>
      <c r="E417" s="226"/>
      <c r="F417" s="226"/>
      <c r="G417" s="263"/>
      <c r="H417" s="264"/>
      <c r="I417" s="221"/>
      <c r="J417" s="221"/>
      <c r="K417" s="221"/>
      <c r="L417" s="221"/>
      <c r="M417" s="221"/>
    </row>
    <row r="418" spans="1:13" ht="12.75" customHeight="1" hidden="1">
      <c r="A418" s="254"/>
      <c r="B418" s="257"/>
      <c r="C418" s="257"/>
      <c r="D418" s="226"/>
      <c r="E418" s="226"/>
      <c r="F418" s="226"/>
      <c r="G418" s="263"/>
      <c r="H418" s="264"/>
      <c r="I418" s="221"/>
      <c r="J418" s="221"/>
      <c r="K418" s="221"/>
      <c r="L418" s="221"/>
      <c r="M418" s="221"/>
    </row>
    <row r="419" spans="1:13" ht="12.75" customHeight="1" hidden="1">
      <c r="A419" s="254"/>
      <c r="B419" s="257"/>
      <c r="C419" s="257"/>
      <c r="D419" s="226"/>
      <c r="E419" s="226"/>
      <c r="F419" s="226"/>
      <c r="G419" s="263"/>
      <c r="H419" s="264"/>
      <c r="I419" s="221"/>
      <c r="J419" s="221"/>
      <c r="K419" s="221"/>
      <c r="L419" s="221"/>
      <c r="M419" s="221"/>
    </row>
    <row r="420" spans="1:13" ht="12.75" hidden="1">
      <c r="A420" s="254"/>
      <c r="B420" s="257"/>
      <c r="C420" s="257"/>
      <c r="D420" s="226"/>
      <c r="E420" s="226"/>
      <c r="F420" s="226"/>
      <c r="G420" s="263"/>
      <c r="H420" s="264"/>
      <c r="I420" s="221"/>
      <c r="J420" s="221"/>
      <c r="K420" s="221"/>
      <c r="L420" s="221"/>
      <c r="M420" s="221"/>
    </row>
    <row r="421" spans="1:13" ht="12.75" hidden="1">
      <c r="A421" s="254"/>
      <c r="B421" s="257"/>
      <c r="C421" s="257"/>
      <c r="D421" s="226"/>
      <c r="E421" s="226"/>
      <c r="F421" s="226"/>
      <c r="G421" s="263"/>
      <c r="H421" s="264"/>
      <c r="I421" s="221"/>
      <c r="J421" s="221"/>
      <c r="K421" s="221"/>
      <c r="L421" s="221"/>
      <c r="M421" s="221"/>
    </row>
    <row r="422" spans="1:13" ht="12.75" hidden="1">
      <c r="A422" s="254"/>
      <c r="B422" s="257"/>
      <c r="C422" s="257"/>
      <c r="D422" s="226"/>
      <c r="E422" s="226"/>
      <c r="F422" s="226"/>
      <c r="G422" s="263"/>
      <c r="H422" s="264"/>
      <c r="I422" s="221"/>
      <c r="J422" s="221"/>
      <c r="K422" s="221"/>
      <c r="L422" s="221"/>
      <c r="M422" s="221"/>
    </row>
    <row r="423" spans="1:13" ht="12.75" hidden="1">
      <c r="A423" s="254"/>
      <c r="B423" s="257"/>
      <c r="C423" s="257"/>
      <c r="D423" s="226"/>
      <c r="E423" s="226"/>
      <c r="F423" s="226"/>
      <c r="G423" s="263"/>
      <c r="H423" s="264"/>
      <c r="I423" s="221"/>
      <c r="J423" s="221"/>
      <c r="K423" s="221"/>
      <c r="L423" s="221"/>
      <c r="M423" s="221"/>
    </row>
    <row r="424" spans="1:13" ht="13.5" customHeight="1">
      <c r="A424" s="187">
        <v>393</v>
      </c>
      <c r="B424" s="231" t="s">
        <v>109</v>
      </c>
      <c r="C424" s="215">
        <v>200</v>
      </c>
      <c r="D424" s="189">
        <v>0.1</v>
      </c>
      <c r="E424" s="189">
        <v>0.03</v>
      </c>
      <c r="F424" s="215">
        <v>25.83</v>
      </c>
      <c r="G424" s="236">
        <v>104</v>
      </c>
      <c r="H424" s="237"/>
      <c r="I424" s="189">
        <v>0</v>
      </c>
      <c r="J424" s="189">
        <v>0.75</v>
      </c>
      <c r="K424" s="189">
        <v>0</v>
      </c>
      <c r="L424" s="189">
        <v>3.06</v>
      </c>
      <c r="M424" s="189">
        <v>0.15</v>
      </c>
    </row>
    <row r="425" spans="1:13" ht="0.75" customHeight="1">
      <c r="A425" s="188"/>
      <c r="B425" s="232"/>
      <c r="C425" s="273"/>
      <c r="D425" s="221"/>
      <c r="E425" s="221"/>
      <c r="F425" s="273"/>
      <c r="G425" s="238"/>
      <c r="H425" s="239"/>
      <c r="I425" s="221"/>
      <c r="J425" s="221"/>
      <c r="K425" s="221"/>
      <c r="L425" s="221"/>
      <c r="M425" s="221"/>
    </row>
    <row r="426" spans="1:13" ht="13.5" customHeight="1" hidden="1">
      <c r="A426" s="247"/>
      <c r="B426" s="233"/>
      <c r="C426" s="273"/>
      <c r="D426" s="221"/>
      <c r="E426" s="221"/>
      <c r="F426" s="273"/>
      <c r="G426" s="238"/>
      <c r="H426" s="239"/>
      <c r="I426" s="221"/>
      <c r="J426" s="221"/>
      <c r="K426" s="221"/>
      <c r="L426" s="221"/>
      <c r="M426" s="221"/>
    </row>
    <row r="427" spans="1:13" ht="13.5" customHeight="1" hidden="1">
      <c r="A427" s="248"/>
      <c r="B427" s="234"/>
      <c r="C427" s="291"/>
      <c r="D427" s="235"/>
      <c r="E427" s="235"/>
      <c r="F427" s="217"/>
      <c r="G427" s="240"/>
      <c r="H427" s="241"/>
      <c r="I427" s="235"/>
      <c r="J427" s="235"/>
      <c r="K427" s="235"/>
      <c r="L427" s="235"/>
      <c r="M427" s="235"/>
    </row>
    <row r="428" spans="1:13" ht="14.25" customHeight="1">
      <c r="A428" s="122"/>
      <c r="B428" s="108" t="s">
        <v>103</v>
      </c>
      <c r="C428" s="146">
        <v>60</v>
      </c>
      <c r="D428" s="123">
        <v>4.05</v>
      </c>
      <c r="E428" s="123">
        <v>0.6</v>
      </c>
      <c r="F428" s="123">
        <v>21</v>
      </c>
      <c r="G428" s="374">
        <v>101.5</v>
      </c>
      <c r="H428" s="300"/>
      <c r="I428" s="123">
        <v>0.21</v>
      </c>
      <c r="J428" s="123"/>
      <c r="K428" s="123"/>
      <c r="L428" s="123">
        <v>3.7</v>
      </c>
      <c r="M428" s="123">
        <v>2.8</v>
      </c>
    </row>
    <row r="429" spans="1:13" ht="12.75">
      <c r="A429" s="181" t="s">
        <v>76</v>
      </c>
      <c r="B429" s="182"/>
      <c r="C429" s="183"/>
      <c r="D429" s="65">
        <f>SUM(D416:D428)</f>
        <v>9.34</v>
      </c>
      <c r="E429" s="65">
        <f>SUM(E416:E428)</f>
        <v>7.32</v>
      </c>
      <c r="F429" s="65">
        <f>SUM(F416:F428)</f>
        <v>68.95</v>
      </c>
      <c r="G429" s="228">
        <f>SUM(G416:H428)</f>
        <v>374.95</v>
      </c>
      <c r="H429" s="229"/>
      <c r="I429" s="66">
        <f>SUM(I416:I428)</f>
        <v>0.29</v>
      </c>
      <c r="J429" s="66">
        <f>SUM(J416:J428)</f>
        <v>1.04</v>
      </c>
      <c r="K429" s="66">
        <f>SUM(K416:K428)</f>
        <v>0.13</v>
      </c>
      <c r="L429" s="66">
        <f>SUM(L416:L428)</f>
        <v>85.95</v>
      </c>
      <c r="M429" s="65">
        <f>SUM(M416:M428)</f>
        <v>4.29</v>
      </c>
    </row>
    <row r="430" spans="1:13" ht="12.75">
      <c r="A430" s="181" t="s">
        <v>77</v>
      </c>
      <c r="B430" s="182"/>
      <c r="C430" s="182"/>
      <c r="D430" s="26"/>
      <c r="E430" s="26"/>
      <c r="F430" s="26"/>
      <c r="G430" s="121">
        <v>0.2</v>
      </c>
      <c r="H430" s="38"/>
      <c r="I430" s="78"/>
      <c r="J430" s="78"/>
      <c r="K430" s="78"/>
      <c r="L430" s="78"/>
      <c r="M430" s="78"/>
    </row>
    <row r="431" spans="1:13" ht="12.75">
      <c r="A431" s="181" t="s">
        <v>35</v>
      </c>
      <c r="B431" s="182"/>
      <c r="C431" s="183"/>
      <c r="D431" s="69">
        <f>D369+D377+D395+D412+D429</f>
        <v>36.22</v>
      </c>
      <c r="E431" s="69">
        <f>E369+E377+E395+E412+E429</f>
        <v>32.88</v>
      </c>
      <c r="F431" s="69">
        <f>F369+F377+F395+F412+F429</f>
        <v>275.24</v>
      </c>
      <c r="G431" s="193">
        <f>G369+G377+G395+G412+G429</f>
        <v>1603.8799999999999</v>
      </c>
      <c r="H431" s="192"/>
      <c r="I431" s="70">
        <f>I369+I377+I395+I412+I429</f>
        <v>1.48</v>
      </c>
      <c r="J431" s="70">
        <f>J369+J377+J395+J412+J429</f>
        <v>84.94</v>
      </c>
      <c r="K431" s="70">
        <f>K369+K377+K395+K412+K429</f>
        <v>0.68</v>
      </c>
      <c r="L431" s="70">
        <f>L369+L377+L395+L412+L429</f>
        <v>659.78</v>
      </c>
      <c r="M431" s="69">
        <f>M369+M377+M395+M412+M429</f>
        <v>17.96</v>
      </c>
    </row>
    <row r="432" spans="1:13" ht="12.75">
      <c r="A432" s="71"/>
      <c r="B432" s="71"/>
      <c r="C432" s="71"/>
      <c r="D432" s="72"/>
      <c r="E432" s="72"/>
      <c r="F432" s="72"/>
      <c r="G432" s="72"/>
      <c r="H432" s="72"/>
      <c r="I432" s="72"/>
      <c r="J432" s="72"/>
      <c r="K432" s="72"/>
      <c r="L432" s="72"/>
      <c r="M432" s="72"/>
    </row>
    <row r="433" spans="1:13" ht="16.5" customHeight="1">
      <c r="A433" s="28"/>
      <c r="B433" s="21"/>
      <c r="C433" s="75" t="s">
        <v>59</v>
      </c>
      <c r="D433" s="8"/>
      <c r="E433" s="24"/>
      <c r="F433" s="24"/>
      <c r="G433" s="24"/>
      <c r="H433" s="21"/>
      <c r="I433" s="21"/>
      <c r="J433" s="21"/>
      <c r="K433" s="21"/>
      <c r="L433" s="21"/>
      <c r="M433" s="21"/>
    </row>
    <row r="434" spans="1:13" ht="13.5" customHeight="1">
      <c r="A434" s="187">
        <v>167</v>
      </c>
      <c r="B434" s="256" t="s">
        <v>175</v>
      </c>
      <c r="C434" s="256" t="s">
        <v>202</v>
      </c>
      <c r="D434" s="225">
        <v>5.12</v>
      </c>
      <c r="E434" s="225">
        <v>4.48</v>
      </c>
      <c r="F434" s="225">
        <v>29.01</v>
      </c>
      <c r="G434" s="194">
        <v>176.86</v>
      </c>
      <c r="H434" s="366"/>
      <c r="I434" s="189">
        <v>0.1</v>
      </c>
      <c r="J434" s="189">
        <v>1.2</v>
      </c>
      <c r="K434" s="189">
        <v>0.13</v>
      </c>
      <c r="L434" s="189">
        <v>31.84</v>
      </c>
      <c r="M434" s="189">
        <v>0.64</v>
      </c>
    </row>
    <row r="435" spans="1:13" ht="4.5" customHeight="1">
      <c r="A435" s="188"/>
      <c r="B435" s="286"/>
      <c r="C435" s="362"/>
      <c r="D435" s="233"/>
      <c r="E435" s="233"/>
      <c r="F435" s="233"/>
      <c r="G435" s="367"/>
      <c r="H435" s="368"/>
      <c r="I435" s="221"/>
      <c r="J435" s="221"/>
      <c r="K435" s="221"/>
      <c r="L435" s="221"/>
      <c r="M435" s="221"/>
    </row>
    <row r="436" spans="1:13" ht="12" customHeight="1" hidden="1">
      <c r="A436" s="188"/>
      <c r="B436" s="286"/>
      <c r="C436" s="362"/>
      <c r="D436" s="233"/>
      <c r="E436" s="233"/>
      <c r="F436" s="233"/>
      <c r="G436" s="367"/>
      <c r="H436" s="368"/>
      <c r="I436" s="221"/>
      <c r="J436" s="221"/>
      <c r="K436" s="221"/>
      <c r="L436" s="221"/>
      <c r="M436" s="221"/>
    </row>
    <row r="437" spans="1:13" ht="12" customHeight="1" hidden="1">
      <c r="A437" s="188"/>
      <c r="B437" s="286"/>
      <c r="C437" s="362"/>
      <c r="D437" s="233"/>
      <c r="E437" s="233"/>
      <c r="F437" s="233"/>
      <c r="G437" s="367"/>
      <c r="H437" s="368"/>
      <c r="I437" s="221"/>
      <c r="J437" s="221"/>
      <c r="K437" s="221"/>
      <c r="L437" s="221"/>
      <c r="M437" s="221"/>
    </row>
    <row r="438" spans="1:13" ht="14.25" customHeight="1" hidden="1">
      <c r="A438" s="196"/>
      <c r="B438" s="287"/>
      <c r="C438" s="363"/>
      <c r="D438" s="234"/>
      <c r="E438" s="234"/>
      <c r="F438" s="234"/>
      <c r="G438" s="369"/>
      <c r="H438" s="370"/>
      <c r="I438" s="190"/>
      <c r="J438" s="190"/>
      <c r="K438" s="190"/>
      <c r="L438" s="190"/>
      <c r="M438" s="190"/>
    </row>
    <row r="439" spans="1:13" ht="15.75" customHeight="1">
      <c r="A439" s="187">
        <v>383</v>
      </c>
      <c r="B439" s="215" t="s">
        <v>134</v>
      </c>
      <c r="C439" s="256">
        <v>180</v>
      </c>
      <c r="D439" s="225">
        <v>0.07</v>
      </c>
      <c r="E439" s="225">
        <v>0.01</v>
      </c>
      <c r="F439" s="225">
        <v>15.31</v>
      </c>
      <c r="G439" s="194">
        <v>61.61</v>
      </c>
      <c r="H439" s="195"/>
      <c r="I439" s="189">
        <v>0</v>
      </c>
      <c r="J439" s="189">
        <v>1.16</v>
      </c>
      <c r="K439" s="189">
        <v>0</v>
      </c>
      <c r="L439" s="189">
        <v>2.92</v>
      </c>
      <c r="M439" s="189">
        <v>0.9</v>
      </c>
    </row>
    <row r="440" spans="1:13" ht="12.75" customHeight="1" hidden="1">
      <c r="A440" s="188"/>
      <c r="B440" s="273"/>
      <c r="C440" s="257"/>
      <c r="D440" s="226"/>
      <c r="E440" s="226"/>
      <c r="F440" s="226"/>
      <c r="G440" s="263"/>
      <c r="H440" s="264"/>
      <c r="I440" s="221"/>
      <c r="J440" s="221"/>
      <c r="K440" s="221"/>
      <c r="L440" s="221"/>
      <c r="M440" s="221"/>
    </row>
    <row r="441" spans="1:13" ht="13.5" customHeight="1" hidden="1">
      <c r="A441" s="188"/>
      <c r="B441" s="273"/>
      <c r="C441" s="257"/>
      <c r="D441" s="226"/>
      <c r="E441" s="226"/>
      <c r="F441" s="226"/>
      <c r="G441" s="263"/>
      <c r="H441" s="264"/>
      <c r="I441" s="221"/>
      <c r="J441" s="221"/>
      <c r="K441" s="221"/>
      <c r="L441" s="221"/>
      <c r="M441" s="221"/>
    </row>
    <row r="442" spans="1:13" ht="12" customHeight="1" hidden="1">
      <c r="A442" s="230"/>
      <c r="B442" s="220"/>
      <c r="C442" s="258"/>
      <c r="D442" s="227"/>
      <c r="E442" s="227"/>
      <c r="F442" s="227"/>
      <c r="G442" s="261"/>
      <c r="H442" s="262"/>
      <c r="I442" s="190"/>
      <c r="J442" s="190"/>
      <c r="K442" s="190"/>
      <c r="L442" s="190"/>
      <c r="M442" s="190"/>
    </row>
    <row r="443" spans="1:13" ht="12" customHeight="1">
      <c r="A443" s="338">
        <v>493</v>
      </c>
      <c r="B443" s="256" t="s">
        <v>145</v>
      </c>
      <c r="C443" s="341" t="s">
        <v>220</v>
      </c>
      <c r="D443" s="189">
        <v>4.72</v>
      </c>
      <c r="E443" s="189">
        <v>8.01</v>
      </c>
      <c r="F443" s="189">
        <v>7.25</v>
      </c>
      <c r="G443" s="236">
        <v>119.9</v>
      </c>
      <c r="H443" s="279"/>
      <c r="I443" s="215">
        <v>0.04</v>
      </c>
      <c r="J443" s="215">
        <v>0.1</v>
      </c>
      <c r="K443" s="215">
        <v>0.05</v>
      </c>
      <c r="L443" s="215">
        <v>139.2</v>
      </c>
      <c r="M443" s="215">
        <v>0.39</v>
      </c>
    </row>
    <row r="444" spans="1:13" ht="2.25" customHeight="1">
      <c r="A444" s="339"/>
      <c r="B444" s="257"/>
      <c r="C444" s="342"/>
      <c r="D444" s="208"/>
      <c r="E444" s="208"/>
      <c r="F444" s="208"/>
      <c r="G444" s="297"/>
      <c r="H444" s="298"/>
      <c r="I444" s="219"/>
      <c r="J444" s="219"/>
      <c r="K444" s="219"/>
      <c r="L444" s="219"/>
      <c r="M444" s="219"/>
    </row>
    <row r="445" spans="1:13" ht="12.75" customHeight="1" hidden="1">
      <c r="A445" s="340"/>
      <c r="B445" s="209"/>
      <c r="C445" s="343"/>
      <c r="D445" s="209"/>
      <c r="E445" s="209"/>
      <c r="F445" s="209"/>
      <c r="G445" s="299"/>
      <c r="H445" s="300"/>
      <c r="I445" s="220"/>
      <c r="J445" s="220"/>
      <c r="K445" s="220"/>
      <c r="L445" s="220"/>
      <c r="M445" s="220"/>
    </row>
    <row r="446" spans="1:13" ht="14.25" customHeight="1">
      <c r="A446" s="310" t="s">
        <v>20</v>
      </c>
      <c r="B446" s="311"/>
      <c r="C446" s="192"/>
      <c r="D446" s="69">
        <f>SUM(D434:D445)</f>
        <v>9.91</v>
      </c>
      <c r="E446" s="69">
        <f>SUM(E434:E445)</f>
        <v>12.5</v>
      </c>
      <c r="F446" s="69">
        <f>SUM(F434:F445)</f>
        <v>51.57</v>
      </c>
      <c r="G446" s="193">
        <f>SUM(G434:H445)</f>
        <v>358.37</v>
      </c>
      <c r="H446" s="318"/>
      <c r="I446" s="69">
        <f>SUM(I434:I445)</f>
        <v>0.14</v>
      </c>
      <c r="J446" s="69">
        <f>SUM(J434:J445)</f>
        <v>2.46</v>
      </c>
      <c r="K446" s="69">
        <f>SUM(K434:K445)</f>
        <v>0.18</v>
      </c>
      <c r="L446" s="69">
        <f>SUM(L434:L445)</f>
        <v>173.95999999999998</v>
      </c>
      <c r="M446" s="69">
        <f>SUM(M434:M445)</f>
        <v>1.9300000000000002</v>
      </c>
    </row>
    <row r="447" spans="1:13" ht="12.75" customHeight="1">
      <c r="A447" s="310" t="s">
        <v>24</v>
      </c>
      <c r="B447" s="311"/>
      <c r="C447" s="312"/>
      <c r="D447" s="10"/>
      <c r="E447" s="10"/>
      <c r="F447" s="10"/>
      <c r="G447" s="80">
        <v>0.196</v>
      </c>
      <c r="H447" s="107"/>
      <c r="I447" s="11"/>
      <c r="J447" s="11"/>
      <c r="K447" s="11"/>
      <c r="L447" s="11"/>
      <c r="M447" s="11"/>
    </row>
    <row r="448" spans="1:13" ht="23.25" customHeight="1">
      <c r="A448" s="88"/>
      <c r="B448" s="87"/>
      <c r="C448" s="23" t="s">
        <v>60</v>
      </c>
      <c r="D448" s="8"/>
      <c r="E448" s="8"/>
      <c r="F448" s="8"/>
      <c r="G448" s="8"/>
      <c r="H448" s="37"/>
      <c r="I448" s="36"/>
      <c r="J448" s="36"/>
      <c r="K448" s="36"/>
      <c r="L448" s="36"/>
      <c r="M448" s="36"/>
    </row>
    <row r="449" spans="1:13" ht="12" customHeight="1">
      <c r="A449" s="187">
        <v>407</v>
      </c>
      <c r="B449" s="215" t="s">
        <v>210</v>
      </c>
      <c r="C449" s="245">
        <v>100</v>
      </c>
      <c r="D449" s="55">
        <v>2</v>
      </c>
      <c r="E449" s="55">
        <v>0.2</v>
      </c>
      <c r="F449" s="55">
        <v>3.8</v>
      </c>
      <c r="G449" s="255">
        <v>113</v>
      </c>
      <c r="H449" s="322"/>
      <c r="I449" s="39">
        <v>0.01</v>
      </c>
      <c r="J449" s="39">
        <v>8</v>
      </c>
      <c r="K449" s="39">
        <v>0.06</v>
      </c>
      <c r="L449" s="39">
        <v>40</v>
      </c>
      <c r="M449" s="39">
        <v>0.4</v>
      </c>
    </row>
    <row r="450" spans="1:13" ht="1.5" customHeight="1">
      <c r="A450" s="196"/>
      <c r="B450" s="244"/>
      <c r="C450" s="246"/>
      <c r="D450" s="39"/>
      <c r="E450" s="39"/>
      <c r="F450" s="39"/>
      <c r="G450" s="272"/>
      <c r="H450" s="400"/>
      <c r="I450" s="39"/>
      <c r="J450" s="39"/>
      <c r="K450" s="39"/>
      <c r="L450" s="39"/>
      <c r="M450" s="39"/>
    </row>
    <row r="451" spans="1:13" ht="12.75" customHeight="1">
      <c r="A451" s="77"/>
      <c r="B451" s="292" t="s">
        <v>32</v>
      </c>
      <c r="C451" s="293"/>
      <c r="D451" s="40">
        <f>D449+D450</f>
        <v>2</v>
      </c>
      <c r="E451" s="40">
        <f>E449+E450</f>
        <v>0.2</v>
      </c>
      <c r="F451" s="40">
        <f>F449+F450</f>
        <v>3.8</v>
      </c>
      <c r="G451" s="242">
        <f>G449+G450</f>
        <v>113</v>
      </c>
      <c r="H451" s="371"/>
      <c r="I451" s="41">
        <f>I449+I450</f>
        <v>0.01</v>
      </c>
      <c r="J451" s="41">
        <f>J449+J450</f>
        <v>8</v>
      </c>
      <c r="K451" s="41">
        <f>K449+K450</f>
        <v>0.06</v>
      </c>
      <c r="L451" s="41">
        <f>L449+L450</f>
        <v>40</v>
      </c>
      <c r="M451" s="40">
        <f>M449+M450</f>
        <v>0.4</v>
      </c>
    </row>
    <row r="452" spans="1:13" ht="15" customHeight="1">
      <c r="A452" s="282" t="s">
        <v>39</v>
      </c>
      <c r="B452" s="292"/>
      <c r="C452" s="293"/>
      <c r="D452" s="52"/>
      <c r="E452" s="52"/>
      <c r="F452" s="52"/>
      <c r="G452" s="84">
        <v>0.04</v>
      </c>
      <c r="H452" s="76"/>
      <c r="I452" s="76"/>
      <c r="J452" s="76"/>
      <c r="K452" s="76"/>
      <c r="L452" s="76"/>
      <c r="M452" s="76"/>
    </row>
    <row r="453" spans="1:13" ht="24.75" customHeight="1">
      <c r="A453" s="88"/>
      <c r="B453" s="87"/>
      <c r="C453" s="23" t="s">
        <v>61</v>
      </c>
      <c r="D453" s="8"/>
      <c r="E453" s="8"/>
      <c r="F453" s="8"/>
      <c r="G453" s="8"/>
      <c r="H453" s="45"/>
      <c r="I453" s="76"/>
      <c r="J453" s="76"/>
      <c r="K453" s="76"/>
      <c r="L453" s="76"/>
      <c r="M453" s="76"/>
    </row>
    <row r="454" spans="1:13" ht="14.25" customHeight="1">
      <c r="A454" s="117">
        <v>308</v>
      </c>
      <c r="B454" s="163" t="s">
        <v>211</v>
      </c>
      <c r="C454" s="170">
        <v>40</v>
      </c>
      <c r="D454" s="61">
        <v>0.66</v>
      </c>
      <c r="E454" s="61">
        <v>0.12</v>
      </c>
      <c r="F454" s="61">
        <v>2.76</v>
      </c>
      <c r="G454" s="271">
        <v>14.76</v>
      </c>
      <c r="H454" s="192"/>
      <c r="I454" s="63">
        <v>0.05</v>
      </c>
      <c r="J454" s="63">
        <v>3</v>
      </c>
      <c r="K454" s="63">
        <v>0.01</v>
      </c>
      <c r="L454" s="63">
        <v>8.4</v>
      </c>
      <c r="M454" s="63">
        <v>0.9</v>
      </c>
    </row>
    <row r="455" spans="1:13" ht="12.75" customHeight="1">
      <c r="A455" s="187">
        <v>52</v>
      </c>
      <c r="B455" s="231" t="s">
        <v>176</v>
      </c>
      <c r="C455" s="215">
        <v>200</v>
      </c>
      <c r="D455" s="189">
        <v>1.25</v>
      </c>
      <c r="E455" s="189">
        <v>0.25</v>
      </c>
      <c r="F455" s="189">
        <v>0.32</v>
      </c>
      <c r="G455" s="236">
        <v>8.53</v>
      </c>
      <c r="H455" s="279"/>
      <c r="I455" s="215">
        <v>0.09</v>
      </c>
      <c r="J455" s="215">
        <v>0.25</v>
      </c>
      <c r="K455" s="215">
        <v>0.05</v>
      </c>
      <c r="L455" s="215">
        <v>9.43</v>
      </c>
      <c r="M455" s="215">
        <v>0.55</v>
      </c>
    </row>
    <row r="456" spans="1:13" ht="5.25" customHeight="1">
      <c r="A456" s="399"/>
      <c r="B456" s="232"/>
      <c r="C456" s="273"/>
      <c r="D456" s="221"/>
      <c r="E456" s="221"/>
      <c r="F456" s="221"/>
      <c r="G456" s="238"/>
      <c r="H456" s="296"/>
      <c r="I456" s="273"/>
      <c r="J456" s="273"/>
      <c r="K456" s="273"/>
      <c r="L456" s="273"/>
      <c r="M456" s="273"/>
    </row>
    <row r="457" spans="1:13" ht="11.25" customHeight="1" hidden="1">
      <c r="A457" s="399"/>
      <c r="B457" s="232"/>
      <c r="C457" s="273"/>
      <c r="D457" s="221"/>
      <c r="E457" s="221"/>
      <c r="F457" s="221"/>
      <c r="G457" s="238"/>
      <c r="H457" s="296"/>
      <c r="I457" s="273"/>
      <c r="J457" s="273"/>
      <c r="K457" s="273"/>
      <c r="L457" s="273"/>
      <c r="M457" s="273"/>
    </row>
    <row r="458" spans="1:13" ht="13.5" customHeight="1" hidden="1">
      <c r="A458" s="399"/>
      <c r="B458" s="232"/>
      <c r="C458" s="273"/>
      <c r="D458" s="221"/>
      <c r="E458" s="221"/>
      <c r="F458" s="221"/>
      <c r="G458" s="238"/>
      <c r="H458" s="296"/>
      <c r="I458" s="273"/>
      <c r="J458" s="273"/>
      <c r="K458" s="273"/>
      <c r="L458" s="273"/>
      <c r="M458" s="273"/>
    </row>
    <row r="459" spans="1:13" ht="12" customHeight="1" hidden="1">
      <c r="A459" s="399"/>
      <c r="B459" s="232"/>
      <c r="C459" s="273"/>
      <c r="D459" s="221"/>
      <c r="E459" s="221"/>
      <c r="F459" s="221"/>
      <c r="G459" s="238"/>
      <c r="H459" s="296"/>
      <c r="I459" s="273"/>
      <c r="J459" s="273"/>
      <c r="K459" s="273"/>
      <c r="L459" s="273"/>
      <c r="M459" s="273"/>
    </row>
    <row r="460" spans="1:13" ht="12.75" customHeight="1" hidden="1">
      <c r="A460" s="399"/>
      <c r="B460" s="232"/>
      <c r="C460" s="273"/>
      <c r="D460" s="221"/>
      <c r="E460" s="221"/>
      <c r="F460" s="221"/>
      <c r="G460" s="238"/>
      <c r="H460" s="296"/>
      <c r="I460" s="273"/>
      <c r="J460" s="273"/>
      <c r="K460" s="273"/>
      <c r="L460" s="273"/>
      <c r="M460" s="273"/>
    </row>
    <row r="461" spans="1:13" ht="11.25" customHeight="1" hidden="1">
      <c r="A461" s="399"/>
      <c r="B461" s="232"/>
      <c r="C461" s="273"/>
      <c r="D461" s="221"/>
      <c r="E461" s="221"/>
      <c r="F461" s="221"/>
      <c r="G461" s="238"/>
      <c r="H461" s="296"/>
      <c r="I461" s="273"/>
      <c r="J461" s="273"/>
      <c r="K461" s="273"/>
      <c r="L461" s="273"/>
      <c r="M461" s="273"/>
    </row>
    <row r="462" spans="1:13" ht="12.75" customHeight="1">
      <c r="A462" s="187">
        <v>57</v>
      </c>
      <c r="B462" s="256" t="s">
        <v>201</v>
      </c>
      <c r="C462" s="330" t="s">
        <v>162</v>
      </c>
      <c r="D462" s="189">
        <v>7.05</v>
      </c>
      <c r="E462" s="189">
        <v>5.6</v>
      </c>
      <c r="F462" s="189">
        <v>0.31</v>
      </c>
      <c r="G462" s="236">
        <v>79.84</v>
      </c>
      <c r="H462" s="279"/>
      <c r="I462" s="189">
        <v>0.02</v>
      </c>
      <c r="J462" s="189">
        <v>0.21</v>
      </c>
      <c r="K462" s="189">
        <v>0.04</v>
      </c>
      <c r="L462" s="189">
        <v>4.38</v>
      </c>
      <c r="M462" s="189">
        <v>0.76</v>
      </c>
    </row>
    <row r="463" spans="1:13" ht="3.75" customHeight="1">
      <c r="A463" s="188"/>
      <c r="B463" s="257"/>
      <c r="C463" s="331"/>
      <c r="D463" s="221"/>
      <c r="E463" s="221"/>
      <c r="F463" s="221"/>
      <c r="G463" s="238"/>
      <c r="H463" s="296"/>
      <c r="I463" s="221"/>
      <c r="J463" s="221"/>
      <c r="K463" s="221"/>
      <c r="L463" s="221"/>
      <c r="M463" s="221"/>
    </row>
    <row r="464" spans="1:13" ht="12.75" customHeight="1" hidden="1">
      <c r="A464" s="188"/>
      <c r="B464" s="257"/>
      <c r="C464" s="331"/>
      <c r="D464" s="221"/>
      <c r="E464" s="221"/>
      <c r="F464" s="221"/>
      <c r="G464" s="238"/>
      <c r="H464" s="296"/>
      <c r="I464" s="221"/>
      <c r="J464" s="221"/>
      <c r="K464" s="221"/>
      <c r="L464" s="221"/>
      <c r="M464" s="221"/>
    </row>
    <row r="465" spans="1:13" ht="12.75" customHeight="1" hidden="1">
      <c r="A465" s="188"/>
      <c r="B465" s="257"/>
      <c r="C465" s="331"/>
      <c r="D465" s="221"/>
      <c r="E465" s="221"/>
      <c r="F465" s="221"/>
      <c r="G465" s="238"/>
      <c r="H465" s="296"/>
      <c r="I465" s="221"/>
      <c r="J465" s="221"/>
      <c r="K465" s="221"/>
      <c r="L465" s="221"/>
      <c r="M465" s="221"/>
    </row>
    <row r="466" spans="1:13" ht="12.75" customHeight="1">
      <c r="A466" s="187">
        <v>263</v>
      </c>
      <c r="B466" s="256" t="s">
        <v>179</v>
      </c>
      <c r="C466" s="330">
        <v>150</v>
      </c>
      <c r="D466" s="330">
        <v>9.45</v>
      </c>
      <c r="E466" s="330">
        <v>10.19</v>
      </c>
      <c r="F466" s="330">
        <v>6.64</v>
      </c>
      <c r="G466" s="401">
        <v>156.06</v>
      </c>
      <c r="H466" s="266"/>
      <c r="I466" s="330">
        <v>0.05</v>
      </c>
      <c r="J466" s="189">
        <v>0</v>
      </c>
      <c r="K466" s="189">
        <v>0.08</v>
      </c>
      <c r="L466" s="189">
        <v>9</v>
      </c>
      <c r="M466" s="189">
        <v>0.91</v>
      </c>
    </row>
    <row r="467" spans="1:13" ht="3.75" customHeight="1">
      <c r="A467" s="219"/>
      <c r="B467" s="233"/>
      <c r="C467" s="325"/>
      <c r="D467" s="216"/>
      <c r="E467" s="331"/>
      <c r="F467" s="331"/>
      <c r="G467" s="267"/>
      <c r="H467" s="268"/>
      <c r="I467" s="216"/>
      <c r="J467" s="265"/>
      <c r="K467" s="265"/>
      <c r="L467" s="265"/>
      <c r="M467" s="265"/>
    </row>
    <row r="468" spans="1:13" ht="12.75" customHeight="1" hidden="1">
      <c r="A468" s="219"/>
      <c r="B468" s="233"/>
      <c r="C468" s="325"/>
      <c r="D468" s="216"/>
      <c r="E468" s="331"/>
      <c r="F468" s="331"/>
      <c r="G468" s="267"/>
      <c r="H468" s="268"/>
      <c r="I468" s="216"/>
      <c r="J468" s="265"/>
      <c r="K468" s="265"/>
      <c r="L468" s="265"/>
      <c r="M468" s="265"/>
    </row>
    <row r="469" spans="1:13" ht="12.75" customHeight="1" hidden="1">
      <c r="A469" s="219"/>
      <c r="B469" s="233"/>
      <c r="C469" s="325"/>
      <c r="D469" s="216"/>
      <c r="E469" s="331"/>
      <c r="F469" s="331"/>
      <c r="G469" s="267"/>
      <c r="H469" s="268"/>
      <c r="I469" s="216"/>
      <c r="J469" s="265"/>
      <c r="K469" s="265"/>
      <c r="L469" s="265"/>
      <c r="M469" s="265"/>
    </row>
    <row r="470" spans="1:13" ht="12.75" customHeight="1" hidden="1">
      <c r="A470" s="219"/>
      <c r="B470" s="233"/>
      <c r="C470" s="325"/>
      <c r="D470" s="216"/>
      <c r="E470" s="331"/>
      <c r="F470" s="331"/>
      <c r="G470" s="267"/>
      <c r="H470" s="268"/>
      <c r="I470" s="216"/>
      <c r="J470" s="265"/>
      <c r="K470" s="265"/>
      <c r="L470" s="265"/>
      <c r="M470" s="265"/>
    </row>
    <row r="471" spans="1:13" ht="12.75" customHeight="1" hidden="1">
      <c r="A471" s="220"/>
      <c r="B471" s="234"/>
      <c r="C471" s="291"/>
      <c r="D471" s="217"/>
      <c r="E471" s="332"/>
      <c r="F471" s="332"/>
      <c r="G471" s="269"/>
      <c r="H471" s="270"/>
      <c r="I471" s="217"/>
      <c r="J471" s="235"/>
      <c r="K471" s="235"/>
      <c r="L471" s="235"/>
      <c r="M471" s="235"/>
    </row>
    <row r="472" spans="1:13" ht="15" customHeight="1">
      <c r="A472" s="22"/>
      <c r="B472" s="108" t="s">
        <v>104</v>
      </c>
      <c r="C472" s="145">
        <v>30</v>
      </c>
      <c r="D472" s="61">
        <v>2.8</v>
      </c>
      <c r="E472" s="61">
        <v>0.55</v>
      </c>
      <c r="F472" s="64">
        <v>21.65</v>
      </c>
      <c r="G472" s="271">
        <v>99.5</v>
      </c>
      <c r="H472" s="192"/>
      <c r="I472" s="62">
        <v>0.11</v>
      </c>
      <c r="J472" s="63"/>
      <c r="K472" s="63"/>
      <c r="L472" s="63">
        <v>34</v>
      </c>
      <c r="M472" s="63">
        <v>2.3</v>
      </c>
    </row>
    <row r="473" spans="1:13" ht="14.25" customHeight="1">
      <c r="A473" s="19"/>
      <c r="B473" s="108" t="s">
        <v>103</v>
      </c>
      <c r="C473" s="146">
        <v>30</v>
      </c>
      <c r="D473" s="63">
        <v>4.05</v>
      </c>
      <c r="E473" s="63">
        <v>0.6</v>
      </c>
      <c r="F473" s="63">
        <v>21</v>
      </c>
      <c r="G473" s="191">
        <v>101.5</v>
      </c>
      <c r="H473" s="192"/>
      <c r="I473" s="63">
        <v>0.21</v>
      </c>
      <c r="J473" s="63"/>
      <c r="K473" s="63"/>
      <c r="L473" s="63">
        <v>3.7</v>
      </c>
      <c r="M473" s="63">
        <v>2.8</v>
      </c>
    </row>
    <row r="474" spans="1:13" ht="18" customHeight="1" hidden="1">
      <c r="A474" s="19"/>
      <c r="B474" s="91" t="s">
        <v>15</v>
      </c>
      <c r="C474" s="60">
        <v>50</v>
      </c>
      <c r="D474" s="63">
        <v>4.05</v>
      </c>
      <c r="E474" s="63">
        <v>0.6</v>
      </c>
      <c r="F474" s="63">
        <v>21</v>
      </c>
      <c r="G474" s="191">
        <v>101.5</v>
      </c>
      <c r="H474" s="192"/>
      <c r="I474" s="63">
        <v>0.21</v>
      </c>
      <c r="J474" s="63"/>
      <c r="K474" s="63"/>
      <c r="L474" s="63">
        <v>3.7</v>
      </c>
      <c r="M474" s="63">
        <v>2.8</v>
      </c>
    </row>
    <row r="475" spans="1:13" ht="14.25" customHeight="1">
      <c r="A475" s="353" t="s">
        <v>18</v>
      </c>
      <c r="B475" s="354"/>
      <c r="C475" s="312"/>
      <c r="D475" s="69">
        <f>SUM(D454:D474)</f>
        <v>29.310000000000002</v>
      </c>
      <c r="E475" s="69">
        <f>SUM(E454:E474)</f>
        <v>17.910000000000004</v>
      </c>
      <c r="F475" s="69">
        <f>SUM(F454:F474)</f>
        <v>73.68</v>
      </c>
      <c r="G475" s="193">
        <f>SUM(G454:H473)</f>
        <v>460.19</v>
      </c>
      <c r="H475" s="318"/>
      <c r="I475" s="69">
        <f>SUM(I454:I474)</f>
        <v>0.74</v>
      </c>
      <c r="J475" s="69">
        <f>SUM(J454:J474)</f>
        <v>3.46</v>
      </c>
      <c r="K475" s="69">
        <f>SUM(K454:K474)</f>
        <v>0.18</v>
      </c>
      <c r="L475" s="69">
        <f>SUM(L454:L474)</f>
        <v>72.61</v>
      </c>
      <c r="M475" s="69">
        <f>SUM(M454:M474)</f>
        <v>11.02</v>
      </c>
    </row>
    <row r="476" spans="1:13" ht="15" customHeight="1">
      <c r="A476" s="353" t="s">
        <v>25</v>
      </c>
      <c r="B476" s="354"/>
      <c r="C476" s="312"/>
      <c r="D476" s="26"/>
      <c r="E476" s="26"/>
      <c r="F476" s="26"/>
      <c r="G476" s="98">
        <v>0.36</v>
      </c>
      <c r="H476" s="100"/>
      <c r="I476" s="101"/>
      <c r="J476" s="101"/>
      <c r="K476" s="101"/>
      <c r="L476" s="101"/>
      <c r="M476" s="101"/>
    </row>
    <row r="477" spans="1:13" ht="21" customHeight="1">
      <c r="A477" s="28"/>
      <c r="B477" s="21"/>
      <c r="C477" s="358" t="s">
        <v>62</v>
      </c>
      <c r="D477" s="359"/>
      <c r="E477" s="359"/>
      <c r="F477" s="359"/>
      <c r="G477" s="359"/>
      <c r="H477" s="21"/>
      <c r="I477" s="21"/>
      <c r="J477" s="21"/>
      <c r="K477" s="21"/>
      <c r="L477" s="21"/>
      <c r="M477" s="21"/>
    </row>
    <row r="478" spans="1:13" ht="12" customHeight="1">
      <c r="A478" s="187">
        <v>457</v>
      </c>
      <c r="B478" s="256" t="s">
        <v>212</v>
      </c>
      <c r="C478" s="215" t="s">
        <v>213</v>
      </c>
      <c r="D478" s="215">
        <v>4.76</v>
      </c>
      <c r="E478" s="215">
        <v>4.41</v>
      </c>
      <c r="F478" s="215">
        <v>32.4</v>
      </c>
      <c r="G478" s="249">
        <v>188.38</v>
      </c>
      <c r="H478" s="250"/>
      <c r="I478" s="215">
        <v>0.07</v>
      </c>
      <c r="J478" s="189">
        <v>0</v>
      </c>
      <c r="K478" s="215">
        <v>0.03</v>
      </c>
      <c r="L478" s="215">
        <v>20.72</v>
      </c>
      <c r="M478" s="327">
        <v>0.6</v>
      </c>
    </row>
    <row r="479" spans="1:13" ht="8.25" customHeight="1">
      <c r="A479" s="219"/>
      <c r="B479" s="233"/>
      <c r="C479" s="325"/>
      <c r="D479" s="216"/>
      <c r="E479" s="216"/>
      <c r="F479" s="216"/>
      <c r="G479" s="251"/>
      <c r="H479" s="252"/>
      <c r="I479" s="216"/>
      <c r="J479" s="265"/>
      <c r="K479" s="216"/>
      <c r="L479" s="216"/>
      <c r="M479" s="328"/>
    </row>
    <row r="480" spans="1:13" ht="12" customHeight="1" hidden="1">
      <c r="A480" s="219"/>
      <c r="B480" s="233"/>
      <c r="C480" s="325"/>
      <c r="D480" s="216"/>
      <c r="E480" s="216"/>
      <c r="F480" s="216"/>
      <c r="G480" s="251"/>
      <c r="H480" s="252"/>
      <c r="I480" s="216"/>
      <c r="J480" s="265"/>
      <c r="K480" s="216"/>
      <c r="L480" s="216"/>
      <c r="M480" s="328"/>
    </row>
    <row r="481" spans="1:13" ht="12" customHeight="1" hidden="1">
      <c r="A481" s="219"/>
      <c r="B481" s="233"/>
      <c r="C481" s="325"/>
      <c r="D481" s="216"/>
      <c r="E481" s="216"/>
      <c r="F481" s="216"/>
      <c r="G481" s="251"/>
      <c r="H481" s="252"/>
      <c r="I481" s="216"/>
      <c r="J481" s="265"/>
      <c r="K481" s="216"/>
      <c r="L481" s="216"/>
      <c r="M481" s="328"/>
    </row>
    <row r="482" spans="1:13" ht="12" customHeight="1" hidden="1">
      <c r="A482" s="219"/>
      <c r="B482" s="233"/>
      <c r="C482" s="325"/>
      <c r="D482" s="216"/>
      <c r="E482" s="216"/>
      <c r="F482" s="216"/>
      <c r="G482" s="251"/>
      <c r="H482" s="252"/>
      <c r="I482" s="216"/>
      <c r="J482" s="265"/>
      <c r="K482" s="216"/>
      <c r="L482" s="216"/>
      <c r="M482" s="328"/>
    </row>
    <row r="483" spans="1:13" ht="12.75" customHeight="1" hidden="1">
      <c r="A483" s="219"/>
      <c r="B483" s="233"/>
      <c r="C483" s="325"/>
      <c r="D483" s="216"/>
      <c r="E483" s="216"/>
      <c r="F483" s="216"/>
      <c r="G483" s="251"/>
      <c r="H483" s="252"/>
      <c r="I483" s="216"/>
      <c r="J483" s="265"/>
      <c r="K483" s="216"/>
      <c r="L483" s="216"/>
      <c r="M483" s="328"/>
    </row>
    <row r="484" spans="1:13" ht="11.25" customHeight="1" hidden="1">
      <c r="A484" s="219"/>
      <c r="B484" s="233"/>
      <c r="C484" s="325"/>
      <c r="D484" s="216"/>
      <c r="E484" s="216"/>
      <c r="F484" s="216"/>
      <c r="G484" s="251"/>
      <c r="H484" s="252"/>
      <c r="I484" s="216"/>
      <c r="J484" s="265"/>
      <c r="K484" s="216"/>
      <c r="L484" s="216"/>
      <c r="M484" s="328"/>
    </row>
    <row r="485" spans="1:13" ht="12" customHeight="1" hidden="1">
      <c r="A485" s="219"/>
      <c r="B485" s="233"/>
      <c r="C485" s="325"/>
      <c r="D485" s="216"/>
      <c r="E485" s="216"/>
      <c r="F485" s="216"/>
      <c r="G485" s="251"/>
      <c r="H485" s="252"/>
      <c r="I485" s="216"/>
      <c r="J485" s="265"/>
      <c r="K485" s="216"/>
      <c r="L485" s="216"/>
      <c r="M485" s="328"/>
    </row>
    <row r="486" spans="1:13" ht="12.75" customHeight="1" hidden="1">
      <c r="A486" s="220"/>
      <c r="B486" s="234"/>
      <c r="C486" s="291"/>
      <c r="D486" s="217"/>
      <c r="E486" s="217"/>
      <c r="F486" s="217"/>
      <c r="G486" s="372"/>
      <c r="H486" s="373"/>
      <c r="I486" s="217"/>
      <c r="J486" s="235"/>
      <c r="K486" s="217"/>
      <c r="L486" s="217"/>
      <c r="M486" s="329"/>
    </row>
    <row r="487" spans="1:13" ht="13.5" customHeight="1">
      <c r="A487" s="60">
        <v>406</v>
      </c>
      <c r="B487" s="91" t="s">
        <v>109</v>
      </c>
      <c r="C487" s="55">
        <v>180</v>
      </c>
      <c r="D487" s="63">
        <v>5.6</v>
      </c>
      <c r="E487" s="63">
        <v>4.38</v>
      </c>
      <c r="F487" s="63">
        <v>8.18</v>
      </c>
      <c r="G487" s="191">
        <v>94.52</v>
      </c>
      <c r="H487" s="192"/>
      <c r="I487" s="63">
        <v>0.06</v>
      </c>
      <c r="J487" s="63">
        <v>1.4</v>
      </c>
      <c r="K487" s="63">
        <v>0.3</v>
      </c>
      <c r="L487" s="63">
        <v>240</v>
      </c>
      <c r="M487" s="63">
        <v>0.2</v>
      </c>
    </row>
    <row r="488" spans="1:13" ht="14.25" customHeight="1">
      <c r="A488" s="181" t="s">
        <v>34</v>
      </c>
      <c r="B488" s="182"/>
      <c r="C488" s="183"/>
      <c r="D488" s="65">
        <f>SUM(D478:D487)</f>
        <v>10.36</v>
      </c>
      <c r="E488" s="65">
        <f>SUM(E478:E487)</f>
        <v>8.79</v>
      </c>
      <c r="F488" s="65">
        <f>SUM(F478:F487)</f>
        <v>40.58</v>
      </c>
      <c r="G488" s="228">
        <f>SUM(G478:G487)</f>
        <v>282.9</v>
      </c>
      <c r="H488" s="313"/>
      <c r="I488" s="65">
        <f>SUM(I478:I487)</f>
        <v>0.13</v>
      </c>
      <c r="J488" s="65">
        <f>SUM(J478:J487)</f>
        <v>1.4</v>
      </c>
      <c r="K488" s="65">
        <f>SUM(K478:K487)</f>
        <v>0.32999999999999996</v>
      </c>
      <c r="L488" s="65">
        <f>SUM(L478:L487)</f>
        <v>260.72</v>
      </c>
      <c r="M488" s="65">
        <f>SUM(M478:M487)</f>
        <v>0.8</v>
      </c>
    </row>
    <row r="489" spans="1:13" ht="14.25" customHeight="1">
      <c r="A489" s="181" t="s">
        <v>36</v>
      </c>
      <c r="B489" s="182"/>
      <c r="C489" s="183"/>
      <c r="D489" s="26"/>
      <c r="E489" s="26"/>
      <c r="F489" s="27"/>
      <c r="G489" s="80">
        <v>0.155</v>
      </c>
      <c r="H489" s="100"/>
      <c r="I489" s="11"/>
      <c r="J489" s="11"/>
      <c r="K489" s="11"/>
      <c r="L489" s="11"/>
      <c r="M489" s="11"/>
    </row>
    <row r="490" spans="1:13" ht="19.5" customHeight="1">
      <c r="A490" s="71"/>
      <c r="B490" s="71"/>
      <c r="C490" s="259" t="s">
        <v>82</v>
      </c>
      <c r="D490" s="260"/>
      <c r="E490" s="260"/>
      <c r="F490" s="260"/>
      <c r="G490" s="260"/>
      <c r="H490" s="118"/>
      <c r="I490" s="72"/>
      <c r="J490" s="72"/>
      <c r="K490" s="72"/>
      <c r="L490" s="72"/>
      <c r="M490" s="72"/>
    </row>
    <row r="491" spans="1:13" ht="25.5" customHeight="1">
      <c r="A491" s="253">
        <v>107</v>
      </c>
      <c r="B491" s="256" t="s">
        <v>221</v>
      </c>
      <c r="C491" s="222" t="s">
        <v>180</v>
      </c>
      <c r="D491" s="225">
        <v>6.98</v>
      </c>
      <c r="E491" s="225">
        <v>5.72</v>
      </c>
      <c r="F491" s="225">
        <v>17.3</v>
      </c>
      <c r="G491" s="194">
        <v>148.6</v>
      </c>
      <c r="H491" s="195"/>
      <c r="I491" s="189">
        <v>0.08</v>
      </c>
      <c r="J491" s="189">
        <v>4.54</v>
      </c>
      <c r="K491" s="189">
        <v>0.08</v>
      </c>
      <c r="L491" s="189">
        <v>55.32</v>
      </c>
      <c r="M491" s="189">
        <v>1.28</v>
      </c>
    </row>
    <row r="492" spans="1:13" ht="9.75" customHeight="1" hidden="1">
      <c r="A492" s="254"/>
      <c r="B492" s="257"/>
      <c r="C492" s="223"/>
      <c r="D492" s="226"/>
      <c r="E492" s="226"/>
      <c r="F492" s="226"/>
      <c r="G492" s="263"/>
      <c r="H492" s="264"/>
      <c r="I492" s="221"/>
      <c r="J492" s="221"/>
      <c r="K492" s="221"/>
      <c r="L492" s="221"/>
      <c r="M492" s="221"/>
    </row>
    <row r="493" spans="1:13" ht="13.5" customHeight="1" hidden="1">
      <c r="A493" s="254"/>
      <c r="B493" s="257"/>
      <c r="C493" s="223"/>
      <c r="D493" s="226"/>
      <c r="E493" s="226"/>
      <c r="F493" s="226"/>
      <c r="G493" s="263"/>
      <c r="H493" s="264"/>
      <c r="I493" s="221"/>
      <c r="J493" s="221"/>
      <c r="K493" s="221"/>
      <c r="L493" s="221"/>
      <c r="M493" s="221"/>
    </row>
    <row r="494" spans="1:13" ht="13.5" customHeight="1" hidden="1">
      <c r="A494" s="254"/>
      <c r="B494" s="257"/>
      <c r="C494" s="223"/>
      <c r="D494" s="226"/>
      <c r="E494" s="226"/>
      <c r="F494" s="226"/>
      <c r="G494" s="263"/>
      <c r="H494" s="264"/>
      <c r="I494" s="221"/>
      <c r="J494" s="221"/>
      <c r="K494" s="221"/>
      <c r="L494" s="221"/>
      <c r="M494" s="221"/>
    </row>
    <row r="495" spans="1:13" ht="13.5" customHeight="1" hidden="1">
      <c r="A495" s="254"/>
      <c r="B495" s="257"/>
      <c r="C495" s="223"/>
      <c r="D495" s="226"/>
      <c r="E495" s="226"/>
      <c r="F495" s="226"/>
      <c r="G495" s="263"/>
      <c r="H495" s="264"/>
      <c r="I495" s="221"/>
      <c r="J495" s="221"/>
      <c r="K495" s="221"/>
      <c r="L495" s="221"/>
      <c r="M495" s="221"/>
    </row>
    <row r="496" spans="1:13" ht="13.5" customHeight="1" hidden="1">
      <c r="A496" s="254"/>
      <c r="B496" s="257"/>
      <c r="C496" s="223"/>
      <c r="D496" s="226"/>
      <c r="E496" s="226"/>
      <c r="F496" s="226"/>
      <c r="G496" s="263"/>
      <c r="H496" s="264"/>
      <c r="I496" s="221"/>
      <c r="J496" s="221"/>
      <c r="K496" s="221"/>
      <c r="L496" s="221"/>
      <c r="M496" s="221"/>
    </row>
    <row r="497" spans="1:13" ht="13.5" customHeight="1" hidden="1">
      <c r="A497" s="254"/>
      <c r="B497" s="257"/>
      <c r="C497" s="223"/>
      <c r="D497" s="226"/>
      <c r="E497" s="226"/>
      <c r="F497" s="226"/>
      <c r="G497" s="263"/>
      <c r="H497" s="264"/>
      <c r="I497" s="221"/>
      <c r="J497" s="221"/>
      <c r="K497" s="221"/>
      <c r="L497" s="221"/>
      <c r="M497" s="221"/>
    </row>
    <row r="498" spans="1:13" ht="3.75" customHeight="1">
      <c r="A498" s="254"/>
      <c r="B498" s="258"/>
      <c r="C498" s="223"/>
      <c r="D498" s="226"/>
      <c r="E498" s="226"/>
      <c r="F498" s="226"/>
      <c r="G498" s="263"/>
      <c r="H498" s="264"/>
      <c r="I498" s="221"/>
      <c r="J498" s="221"/>
      <c r="K498" s="221"/>
      <c r="L498" s="221"/>
      <c r="M498" s="221"/>
    </row>
    <row r="499" spans="1:13" ht="13.5" customHeight="1">
      <c r="A499" s="187">
        <v>387</v>
      </c>
      <c r="B499" s="215" t="s">
        <v>134</v>
      </c>
      <c r="C499" s="222">
        <v>150</v>
      </c>
      <c r="D499" s="225">
        <v>2.61</v>
      </c>
      <c r="E499" s="225">
        <v>0.45</v>
      </c>
      <c r="F499" s="225">
        <v>25.95</v>
      </c>
      <c r="G499" s="194">
        <v>118.29</v>
      </c>
      <c r="H499" s="195"/>
      <c r="I499" s="189">
        <v>0.03</v>
      </c>
      <c r="J499" s="189">
        <v>0.65</v>
      </c>
      <c r="K499" s="189">
        <v>0.07</v>
      </c>
      <c r="L499" s="189">
        <v>117.39</v>
      </c>
      <c r="M499" s="189">
        <v>0.51</v>
      </c>
    </row>
    <row r="500" spans="1:13" ht="3.75" customHeight="1">
      <c r="A500" s="188"/>
      <c r="B500" s="273"/>
      <c r="C500" s="223"/>
      <c r="D500" s="226"/>
      <c r="E500" s="226"/>
      <c r="F500" s="226"/>
      <c r="G500" s="263"/>
      <c r="H500" s="264"/>
      <c r="I500" s="221"/>
      <c r="J500" s="221"/>
      <c r="K500" s="221"/>
      <c r="L500" s="221"/>
      <c r="M500" s="221"/>
    </row>
    <row r="501" spans="1:13" ht="13.5" customHeight="1" hidden="1">
      <c r="A501" s="188"/>
      <c r="B501" s="273"/>
      <c r="C501" s="223"/>
      <c r="D501" s="226"/>
      <c r="E501" s="226"/>
      <c r="F501" s="226"/>
      <c r="G501" s="263"/>
      <c r="H501" s="264"/>
      <c r="I501" s="221"/>
      <c r="J501" s="221"/>
      <c r="K501" s="221"/>
      <c r="L501" s="221"/>
      <c r="M501" s="221"/>
    </row>
    <row r="502" spans="1:13" ht="13.5" customHeight="1" hidden="1">
      <c r="A502" s="230"/>
      <c r="B502" s="220"/>
      <c r="C502" s="224"/>
      <c r="D502" s="227"/>
      <c r="E502" s="227"/>
      <c r="F502" s="227"/>
      <c r="G502" s="261"/>
      <c r="H502" s="262"/>
      <c r="I502" s="190"/>
      <c r="J502" s="190"/>
      <c r="K502" s="190"/>
      <c r="L502" s="190"/>
      <c r="M502" s="190"/>
    </row>
    <row r="503" spans="1:13" ht="13.5" customHeight="1">
      <c r="A503" s="19"/>
      <c r="B503" s="108" t="s">
        <v>146</v>
      </c>
      <c r="C503" s="146">
        <v>200</v>
      </c>
      <c r="D503" s="63">
        <v>4.05</v>
      </c>
      <c r="E503" s="63">
        <v>0.6</v>
      </c>
      <c r="F503" s="63">
        <v>21</v>
      </c>
      <c r="G503" s="191">
        <v>101.5</v>
      </c>
      <c r="H503" s="192"/>
      <c r="I503" s="63">
        <v>0.21</v>
      </c>
      <c r="J503" s="63"/>
      <c r="K503" s="63"/>
      <c r="L503" s="63">
        <v>3.7</v>
      </c>
      <c r="M503" s="63">
        <v>2.8</v>
      </c>
    </row>
    <row r="504" spans="1:13" ht="13.5" customHeight="1">
      <c r="A504" s="181" t="s">
        <v>76</v>
      </c>
      <c r="B504" s="182"/>
      <c r="C504" s="183"/>
      <c r="D504" s="65">
        <f>SUM(D491:D503)</f>
        <v>13.64</v>
      </c>
      <c r="E504" s="65">
        <f>SUM(E491:E503)</f>
        <v>6.77</v>
      </c>
      <c r="F504" s="65">
        <f>SUM(F491:F503)</f>
        <v>64.25</v>
      </c>
      <c r="G504" s="228">
        <f>SUM(G491:H503)</f>
        <v>368.39</v>
      </c>
      <c r="H504" s="229"/>
      <c r="I504" s="66">
        <f>SUM(I491:I503)</f>
        <v>0.32</v>
      </c>
      <c r="J504" s="66">
        <f>SUM(J491:J503)</f>
        <v>5.19</v>
      </c>
      <c r="K504" s="66">
        <f>SUM(K491:K503)</f>
        <v>0.15000000000000002</v>
      </c>
      <c r="L504" s="66">
        <f>SUM(L491:L503)</f>
        <v>176.41</v>
      </c>
      <c r="M504" s="65">
        <f>SUM(M491:M503)</f>
        <v>4.59</v>
      </c>
    </row>
    <row r="505" spans="1:13" ht="13.5" customHeight="1">
      <c r="A505" s="181" t="s">
        <v>77</v>
      </c>
      <c r="B505" s="182"/>
      <c r="C505" s="182"/>
      <c r="D505" s="26"/>
      <c r="E505" s="26"/>
      <c r="F505" s="26"/>
      <c r="G505" s="121">
        <v>0.2</v>
      </c>
      <c r="H505" s="38"/>
      <c r="I505" s="78"/>
      <c r="J505" s="78"/>
      <c r="K505" s="78"/>
      <c r="L505" s="78"/>
      <c r="M505" s="78"/>
    </row>
    <row r="506" spans="1:13" ht="13.5" customHeight="1">
      <c r="A506" s="181" t="s">
        <v>35</v>
      </c>
      <c r="B506" s="182"/>
      <c r="C506" s="183"/>
      <c r="D506" s="69">
        <f>D446+D451+D475+D488+D504</f>
        <v>65.22</v>
      </c>
      <c r="E506" s="69">
        <f>E446+E451+E475+E488+E504</f>
        <v>46.17</v>
      </c>
      <c r="F506" s="69">
        <f>F446+F451+F475+F488+F504</f>
        <v>233.88</v>
      </c>
      <c r="G506" s="193">
        <f>G446+G451+G475+G488+G504</f>
        <v>1582.85</v>
      </c>
      <c r="H506" s="192"/>
      <c r="I506" s="70">
        <f>I446+I451+I475+I488+I504</f>
        <v>1.34</v>
      </c>
      <c r="J506" s="70">
        <f>J446+J451+J475+J488+J504</f>
        <v>20.51</v>
      </c>
      <c r="K506" s="70">
        <f>K446+K451+K475+K488+K504</f>
        <v>0.9</v>
      </c>
      <c r="L506" s="70">
        <f>L446+L451+L475+L488+L504</f>
        <v>723.6999999999999</v>
      </c>
      <c r="M506" s="69">
        <f>M446+M451+M475+M488+M504</f>
        <v>18.740000000000002</v>
      </c>
    </row>
    <row r="507" spans="1:13" ht="21.75" customHeight="1">
      <c r="A507" s="28"/>
      <c r="B507" s="21"/>
      <c r="C507" s="75" t="s">
        <v>63</v>
      </c>
      <c r="D507" s="8"/>
      <c r="E507" s="24"/>
      <c r="F507" s="24"/>
      <c r="G507" s="24"/>
      <c r="H507" s="21"/>
      <c r="I507" s="21"/>
      <c r="J507" s="21"/>
      <c r="K507" s="21"/>
      <c r="L507" s="21"/>
      <c r="M507" s="21"/>
    </row>
    <row r="508" spans="1:13" ht="12" customHeight="1">
      <c r="A508" s="187">
        <v>189</v>
      </c>
      <c r="B508" s="256" t="s">
        <v>182</v>
      </c>
      <c r="C508" s="330" t="s">
        <v>155</v>
      </c>
      <c r="D508" s="189">
        <v>5.46</v>
      </c>
      <c r="E508" s="189">
        <v>5.6</v>
      </c>
      <c r="F508" s="189">
        <v>2.73</v>
      </c>
      <c r="G508" s="236">
        <v>83.24</v>
      </c>
      <c r="H508" s="279"/>
      <c r="I508" s="189">
        <v>0.07</v>
      </c>
      <c r="J508" s="189">
        <v>0.97</v>
      </c>
      <c r="K508" s="189">
        <v>0.17</v>
      </c>
      <c r="L508" s="189">
        <v>44.49</v>
      </c>
      <c r="M508" s="189">
        <v>0.47</v>
      </c>
    </row>
    <row r="509" spans="1:13" ht="3.75" customHeight="1">
      <c r="A509" s="188"/>
      <c r="B509" s="257"/>
      <c r="C509" s="331"/>
      <c r="D509" s="221"/>
      <c r="E509" s="221"/>
      <c r="F509" s="221"/>
      <c r="G509" s="238"/>
      <c r="H509" s="296"/>
      <c r="I509" s="221"/>
      <c r="J509" s="221"/>
      <c r="K509" s="221"/>
      <c r="L509" s="221"/>
      <c r="M509" s="221"/>
    </row>
    <row r="510" spans="1:13" ht="12" customHeight="1" hidden="1">
      <c r="A510" s="188"/>
      <c r="B510" s="257"/>
      <c r="C510" s="331"/>
      <c r="D510" s="221"/>
      <c r="E510" s="221"/>
      <c r="F510" s="221"/>
      <c r="G510" s="238"/>
      <c r="H510" s="296"/>
      <c r="I510" s="221"/>
      <c r="J510" s="221"/>
      <c r="K510" s="221"/>
      <c r="L510" s="221"/>
      <c r="M510" s="221"/>
    </row>
    <row r="511" spans="1:13" ht="12.75" customHeight="1" hidden="1">
      <c r="A511" s="188"/>
      <c r="B511" s="257"/>
      <c r="C511" s="331"/>
      <c r="D511" s="221"/>
      <c r="E511" s="221"/>
      <c r="F511" s="221"/>
      <c r="G511" s="238"/>
      <c r="H511" s="296"/>
      <c r="I511" s="221"/>
      <c r="J511" s="221"/>
      <c r="K511" s="221"/>
      <c r="L511" s="221"/>
      <c r="M511" s="221"/>
    </row>
    <row r="512" spans="1:13" ht="11.25" customHeight="1">
      <c r="A512" s="187">
        <v>387</v>
      </c>
      <c r="B512" s="215" t="s">
        <v>203</v>
      </c>
      <c r="C512" s="256" t="s">
        <v>202</v>
      </c>
      <c r="D512" s="225">
        <v>2.61</v>
      </c>
      <c r="E512" s="225">
        <v>0.45</v>
      </c>
      <c r="F512" s="225">
        <v>25.95</v>
      </c>
      <c r="G512" s="194">
        <v>118.29</v>
      </c>
      <c r="H512" s="195"/>
      <c r="I512" s="189">
        <v>0.03</v>
      </c>
      <c r="J512" s="189">
        <v>0.65</v>
      </c>
      <c r="K512" s="189">
        <v>0.07</v>
      </c>
      <c r="L512" s="189">
        <v>117.39</v>
      </c>
      <c r="M512" s="189">
        <v>0.51</v>
      </c>
    </row>
    <row r="513" spans="1:13" ht="6" customHeight="1">
      <c r="A513" s="188"/>
      <c r="B513" s="273"/>
      <c r="C513" s="257"/>
      <c r="D513" s="226"/>
      <c r="E513" s="226"/>
      <c r="F513" s="226"/>
      <c r="G513" s="263"/>
      <c r="H513" s="264"/>
      <c r="I513" s="221"/>
      <c r="J513" s="221"/>
      <c r="K513" s="221"/>
      <c r="L513" s="221"/>
      <c r="M513" s="221"/>
    </row>
    <row r="514" spans="1:13" ht="12" customHeight="1" hidden="1">
      <c r="A514" s="188"/>
      <c r="B514" s="273"/>
      <c r="C514" s="257"/>
      <c r="D514" s="226"/>
      <c r="E514" s="226"/>
      <c r="F514" s="226"/>
      <c r="G514" s="263"/>
      <c r="H514" s="264"/>
      <c r="I514" s="221"/>
      <c r="J514" s="221"/>
      <c r="K514" s="221"/>
      <c r="L514" s="221"/>
      <c r="M514" s="221"/>
    </row>
    <row r="515" spans="1:13" ht="12.75" customHeight="1" hidden="1">
      <c r="A515" s="230"/>
      <c r="B515" s="220"/>
      <c r="C515" s="258"/>
      <c r="D515" s="227"/>
      <c r="E515" s="227"/>
      <c r="F515" s="227"/>
      <c r="G515" s="261"/>
      <c r="H515" s="262"/>
      <c r="I515" s="190"/>
      <c r="J515" s="190"/>
      <c r="K515" s="190"/>
      <c r="L515" s="190"/>
      <c r="M515" s="190"/>
    </row>
    <row r="516" spans="1:13" ht="12" customHeight="1">
      <c r="A516" s="338">
        <v>497</v>
      </c>
      <c r="B516" s="256" t="s">
        <v>170</v>
      </c>
      <c r="C516" s="341" t="s">
        <v>198</v>
      </c>
      <c r="D516" s="189">
        <v>1.68</v>
      </c>
      <c r="E516" s="189">
        <v>3.98</v>
      </c>
      <c r="F516" s="189">
        <v>32.41</v>
      </c>
      <c r="G516" s="236">
        <v>172.14</v>
      </c>
      <c r="H516" s="279"/>
      <c r="I516" s="215">
        <v>0.03</v>
      </c>
      <c r="J516" s="215">
        <v>0.06</v>
      </c>
      <c r="K516" s="215">
        <v>0.01</v>
      </c>
      <c r="L516" s="189">
        <v>8.8</v>
      </c>
      <c r="M516" s="215">
        <v>0.58</v>
      </c>
    </row>
    <row r="517" spans="1:13" ht="3.75" customHeight="1">
      <c r="A517" s="339"/>
      <c r="B517" s="257"/>
      <c r="C517" s="342"/>
      <c r="D517" s="208"/>
      <c r="E517" s="208"/>
      <c r="F517" s="208"/>
      <c r="G517" s="297"/>
      <c r="H517" s="298"/>
      <c r="I517" s="219"/>
      <c r="J517" s="219"/>
      <c r="K517" s="219"/>
      <c r="L517" s="375"/>
      <c r="M517" s="219"/>
    </row>
    <row r="518" spans="1:13" ht="12" customHeight="1" hidden="1">
      <c r="A518" s="340"/>
      <c r="B518" s="209"/>
      <c r="C518" s="416"/>
      <c r="D518" s="209"/>
      <c r="E518" s="209"/>
      <c r="F518" s="209"/>
      <c r="G518" s="299"/>
      <c r="H518" s="300"/>
      <c r="I518" s="220"/>
      <c r="J518" s="220"/>
      <c r="K518" s="220"/>
      <c r="L518" s="376"/>
      <c r="M518" s="220"/>
    </row>
    <row r="519" spans="1:13" ht="13.5" customHeight="1">
      <c r="A519" s="310" t="s">
        <v>20</v>
      </c>
      <c r="B519" s="311"/>
      <c r="C519" s="312"/>
      <c r="D519" s="69">
        <f>SUM(D508:D518)</f>
        <v>9.75</v>
      </c>
      <c r="E519" s="69">
        <f>SUM(E508:E518)</f>
        <v>10.03</v>
      </c>
      <c r="F519" s="69">
        <f>SUM(F508:F518)</f>
        <v>61.089999999999996</v>
      </c>
      <c r="G519" s="193">
        <f>SUM(G508:H518)</f>
        <v>373.66999999999996</v>
      </c>
      <c r="H519" s="318"/>
      <c r="I519" s="69">
        <f>SUM(I508:I518)</f>
        <v>0.13</v>
      </c>
      <c r="J519" s="69">
        <f>SUM(J508:J518)</f>
        <v>1.6800000000000002</v>
      </c>
      <c r="K519" s="69">
        <f>SUM(K508:K518)</f>
        <v>0.25</v>
      </c>
      <c r="L519" s="69">
        <f>SUM(L508:L518)</f>
        <v>170.68</v>
      </c>
      <c r="M519" s="69">
        <f>SUM(M508:M518)</f>
        <v>1.56</v>
      </c>
    </row>
    <row r="520" spans="1:13" ht="14.25" customHeight="1">
      <c r="A520" s="310" t="s">
        <v>24</v>
      </c>
      <c r="B520" s="311"/>
      <c r="C520" s="312"/>
      <c r="D520" s="10"/>
      <c r="E520" s="10"/>
      <c r="F520" s="10"/>
      <c r="G520" s="98">
        <v>0.21</v>
      </c>
      <c r="H520" s="99"/>
      <c r="I520" s="11"/>
      <c r="J520" s="11"/>
      <c r="K520" s="11"/>
      <c r="L520" s="11"/>
      <c r="M520" s="11"/>
    </row>
    <row r="521" spans="1:13" ht="20.25" customHeight="1">
      <c r="A521" s="88"/>
      <c r="B521" s="87"/>
      <c r="C521" s="23" t="s">
        <v>65</v>
      </c>
      <c r="D521" s="8"/>
      <c r="E521" s="8"/>
      <c r="F521" s="8"/>
      <c r="G521" s="8"/>
      <c r="H521" s="37"/>
      <c r="I521" s="36"/>
      <c r="J521" s="36"/>
      <c r="K521" s="36"/>
      <c r="L521" s="36"/>
      <c r="M521" s="36"/>
    </row>
    <row r="522" spans="1:13" ht="14.25" customHeight="1">
      <c r="A522" s="187">
        <v>407</v>
      </c>
      <c r="B522" s="215" t="s">
        <v>171</v>
      </c>
      <c r="C522" s="245">
        <v>100</v>
      </c>
      <c r="D522" s="55">
        <v>2.6</v>
      </c>
      <c r="E522" s="55">
        <v>0.4</v>
      </c>
      <c r="F522" s="55">
        <v>3.8</v>
      </c>
      <c r="G522" s="255">
        <v>125</v>
      </c>
      <c r="H522" s="192"/>
      <c r="I522" s="39">
        <v>0.01</v>
      </c>
      <c r="J522" s="39">
        <v>8</v>
      </c>
      <c r="K522" s="39">
        <v>0.06</v>
      </c>
      <c r="L522" s="39">
        <v>40</v>
      </c>
      <c r="M522" s="39">
        <v>0.4</v>
      </c>
    </row>
    <row r="523" spans="1:13" ht="2.25" customHeight="1">
      <c r="A523" s="196"/>
      <c r="B523" s="244"/>
      <c r="C523" s="246"/>
      <c r="D523" s="39"/>
      <c r="E523" s="39"/>
      <c r="F523" s="39"/>
      <c r="G523" s="272"/>
      <c r="H523" s="243"/>
      <c r="I523" s="39"/>
      <c r="J523" s="39"/>
      <c r="K523" s="39"/>
      <c r="L523" s="39"/>
      <c r="M523" s="39"/>
    </row>
    <row r="524" spans="1:13" ht="14.25" customHeight="1">
      <c r="A524" s="22"/>
      <c r="B524" s="292" t="s">
        <v>32</v>
      </c>
      <c r="C524" s="293"/>
      <c r="D524" s="40">
        <f>SUM(D522:D523)</f>
        <v>2.6</v>
      </c>
      <c r="E524" s="40">
        <f>SUM(E522:E523)</f>
        <v>0.4</v>
      </c>
      <c r="F524" s="40">
        <f>SUM(F522:F523)</f>
        <v>3.8</v>
      </c>
      <c r="G524" s="242">
        <f>SUM(G522:H523)</f>
        <v>125</v>
      </c>
      <c r="H524" s="371"/>
      <c r="I524" s="40">
        <f>SUM(I522:I523)</f>
        <v>0.01</v>
      </c>
      <c r="J524" s="40">
        <f>SUM(J522:J523)</f>
        <v>8</v>
      </c>
      <c r="K524" s="40">
        <f>SUM(K522:K523)</f>
        <v>0.06</v>
      </c>
      <c r="L524" s="40">
        <f>SUM(L522:L523)</f>
        <v>40</v>
      </c>
      <c r="M524" s="40">
        <f>SUM(M522:M523)</f>
        <v>0.4</v>
      </c>
    </row>
    <row r="525" spans="1:13" ht="14.25" customHeight="1">
      <c r="A525" s="282" t="s">
        <v>39</v>
      </c>
      <c r="B525" s="283"/>
      <c r="C525" s="283"/>
      <c r="D525" s="52"/>
      <c r="E525" s="52"/>
      <c r="F525" s="52"/>
      <c r="G525" s="83">
        <v>0.05</v>
      </c>
      <c r="H525" s="45"/>
      <c r="I525" s="76"/>
      <c r="J525" s="76"/>
      <c r="K525" s="76"/>
      <c r="L525" s="76"/>
      <c r="M525" s="76"/>
    </row>
    <row r="526" spans="1:13" ht="21.75" customHeight="1">
      <c r="A526" s="71"/>
      <c r="B526" s="71"/>
      <c r="C526" s="315" t="s">
        <v>64</v>
      </c>
      <c r="D526" s="316"/>
      <c r="E526" s="316"/>
      <c r="F526" s="316"/>
      <c r="G526" s="316"/>
      <c r="H526" s="72"/>
      <c r="I526" s="72"/>
      <c r="J526" s="72"/>
      <c r="K526" s="72"/>
      <c r="L526" s="72"/>
      <c r="M526" s="72"/>
    </row>
    <row r="527" spans="1:13" ht="12.75" customHeight="1">
      <c r="A527" s="187">
        <v>33</v>
      </c>
      <c r="B527" s="256" t="s">
        <v>222</v>
      </c>
      <c r="C527" s="256">
        <v>10</v>
      </c>
      <c r="D527" s="256">
        <v>0.96</v>
      </c>
      <c r="E527" s="256">
        <v>5.45</v>
      </c>
      <c r="F527" s="256">
        <v>1.95</v>
      </c>
      <c r="G527" s="194">
        <v>66.9</v>
      </c>
      <c r="H527" s="266"/>
      <c r="I527" s="189">
        <v>0.01</v>
      </c>
      <c r="J527" s="189">
        <v>8.75</v>
      </c>
      <c r="K527" s="189">
        <v>0.01</v>
      </c>
      <c r="L527" s="189">
        <v>22.67</v>
      </c>
      <c r="M527" s="189">
        <v>0.34</v>
      </c>
    </row>
    <row r="528" spans="1:13" ht="1.5" customHeight="1">
      <c r="A528" s="188"/>
      <c r="B528" s="257"/>
      <c r="C528" s="257"/>
      <c r="D528" s="257"/>
      <c r="E528" s="257"/>
      <c r="F528" s="257"/>
      <c r="G528" s="263"/>
      <c r="H528" s="268"/>
      <c r="I528" s="221"/>
      <c r="J528" s="221"/>
      <c r="K528" s="221"/>
      <c r="L528" s="221"/>
      <c r="M528" s="221"/>
    </row>
    <row r="529" spans="1:13" ht="12" customHeight="1" hidden="1">
      <c r="A529" s="188"/>
      <c r="B529" s="257"/>
      <c r="C529" s="257"/>
      <c r="D529" s="257"/>
      <c r="E529" s="257"/>
      <c r="F529" s="257"/>
      <c r="G529" s="263"/>
      <c r="H529" s="268"/>
      <c r="I529" s="221"/>
      <c r="J529" s="221"/>
      <c r="K529" s="221"/>
      <c r="L529" s="221"/>
      <c r="M529" s="221"/>
    </row>
    <row r="530" spans="1:13" ht="11.25" customHeight="1">
      <c r="A530" s="187">
        <v>70</v>
      </c>
      <c r="B530" s="256" t="s">
        <v>223</v>
      </c>
      <c r="C530" s="256">
        <v>200</v>
      </c>
      <c r="D530" s="225">
        <v>2.99</v>
      </c>
      <c r="E530" s="225">
        <v>3.38</v>
      </c>
      <c r="F530" s="225">
        <v>7.44</v>
      </c>
      <c r="G530" s="194">
        <v>72.16</v>
      </c>
      <c r="H530" s="195"/>
      <c r="I530" s="189">
        <v>0.09</v>
      </c>
      <c r="J530" s="189">
        <v>4.6</v>
      </c>
      <c r="K530" s="189">
        <v>0.05</v>
      </c>
      <c r="L530" s="189">
        <v>17.78</v>
      </c>
      <c r="M530" s="189">
        <v>0.72</v>
      </c>
    </row>
    <row r="531" spans="1:13" ht="5.25" customHeight="1">
      <c r="A531" s="188"/>
      <c r="B531" s="257"/>
      <c r="C531" s="257"/>
      <c r="D531" s="226"/>
      <c r="E531" s="226"/>
      <c r="F531" s="226"/>
      <c r="G531" s="263"/>
      <c r="H531" s="264"/>
      <c r="I531" s="221"/>
      <c r="J531" s="221"/>
      <c r="K531" s="221"/>
      <c r="L531" s="221"/>
      <c r="M531" s="221"/>
    </row>
    <row r="532" spans="1:13" ht="12.75" customHeight="1" hidden="1">
      <c r="A532" s="188"/>
      <c r="B532" s="257"/>
      <c r="C532" s="257"/>
      <c r="D532" s="226"/>
      <c r="E532" s="226"/>
      <c r="F532" s="226"/>
      <c r="G532" s="263"/>
      <c r="H532" s="264"/>
      <c r="I532" s="221"/>
      <c r="J532" s="221"/>
      <c r="K532" s="221"/>
      <c r="L532" s="221"/>
      <c r="M532" s="221"/>
    </row>
    <row r="533" spans="1:13" ht="12" customHeight="1" hidden="1">
      <c r="A533" s="188"/>
      <c r="B533" s="257"/>
      <c r="C533" s="257"/>
      <c r="D533" s="226"/>
      <c r="E533" s="226"/>
      <c r="F533" s="226"/>
      <c r="G533" s="263"/>
      <c r="H533" s="264"/>
      <c r="I533" s="221"/>
      <c r="J533" s="221"/>
      <c r="K533" s="221"/>
      <c r="L533" s="221"/>
      <c r="M533" s="221"/>
    </row>
    <row r="534" spans="1:13" ht="12" customHeight="1" hidden="1">
      <c r="A534" s="188"/>
      <c r="B534" s="257"/>
      <c r="C534" s="257"/>
      <c r="D534" s="226"/>
      <c r="E534" s="226"/>
      <c r="F534" s="226"/>
      <c r="G534" s="263"/>
      <c r="H534" s="264"/>
      <c r="I534" s="221"/>
      <c r="J534" s="221"/>
      <c r="K534" s="221"/>
      <c r="L534" s="221"/>
      <c r="M534" s="221"/>
    </row>
    <row r="535" spans="1:13" ht="12" customHeight="1" hidden="1">
      <c r="A535" s="188"/>
      <c r="B535" s="257"/>
      <c r="C535" s="257"/>
      <c r="D535" s="226"/>
      <c r="E535" s="226"/>
      <c r="F535" s="226"/>
      <c r="G535" s="263"/>
      <c r="H535" s="264"/>
      <c r="I535" s="221"/>
      <c r="J535" s="221"/>
      <c r="K535" s="221"/>
      <c r="L535" s="221"/>
      <c r="M535" s="221"/>
    </row>
    <row r="536" spans="1:13" ht="12" customHeight="1" hidden="1">
      <c r="A536" s="188"/>
      <c r="B536" s="257"/>
      <c r="C536" s="257"/>
      <c r="D536" s="226"/>
      <c r="E536" s="226"/>
      <c r="F536" s="226"/>
      <c r="G536" s="263"/>
      <c r="H536" s="264"/>
      <c r="I536" s="221"/>
      <c r="J536" s="221"/>
      <c r="K536" s="221"/>
      <c r="L536" s="221"/>
      <c r="M536" s="221"/>
    </row>
    <row r="537" spans="1:13" ht="11.25" customHeight="1">
      <c r="A537" s="187">
        <v>326</v>
      </c>
      <c r="B537" s="256" t="s">
        <v>185</v>
      </c>
      <c r="C537" s="215" t="s">
        <v>126</v>
      </c>
      <c r="D537" s="189">
        <v>1.2</v>
      </c>
      <c r="E537" s="189">
        <v>5.3</v>
      </c>
      <c r="F537" s="189">
        <v>10.7</v>
      </c>
      <c r="G537" s="236">
        <v>94.92</v>
      </c>
      <c r="H537" s="279"/>
      <c r="I537" s="215">
        <v>0.05</v>
      </c>
      <c r="J537" s="189">
        <v>10.8</v>
      </c>
      <c r="K537" s="215">
        <v>0.05</v>
      </c>
      <c r="L537" s="215">
        <v>24.42</v>
      </c>
      <c r="M537" s="215">
        <v>0.68</v>
      </c>
    </row>
    <row r="538" spans="1:13" ht="2.25" customHeight="1">
      <c r="A538" s="188"/>
      <c r="B538" s="257"/>
      <c r="C538" s="273"/>
      <c r="D538" s="221"/>
      <c r="E538" s="221"/>
      <c r="F538" s="221"/>
      <c r="G538" s="238"/>
      <c r="H538" s="296"/>
      <c r="I538" s="273"/>
      <c r="J538" s="221"/>
      <c r="K538" s="273"/>
      <c r="L538" s="273"/>
      <c r="M538" s="273"/>
    </row>
    <row r="539" spans="1:13" ht="11.25" customHeight="1" hidden="1">
      <c r="A539" s="188"/>
      <c r="B539" s="257"/>
      <c r="C539" s="273"/>
      <c r="D539" s="221"/>
      <c r="E539" s="221"/>
      <c r="F539" s="221"/>
      <c r="G539" s="238"/>
      <c r="H539" s="296"/>
      <c r="I539" s="273"/>
      <c r="J539" s="221"/>
      <c r="K539" s="273"/>
      <c r="L539" s="273"/>
      <c r="M539" s="273"/>
    </row>
    <row r="540" spans="1:13" ht="12.75" customHeight="1" hidden="1">
      <c r="A540" s="196"/>
      <c r="B540" s="258"/>
      <c r="C540" s="244"/>
      <c r="D540" s="190"/>
      <c r="E540" s="190"/>
      <c r="F540" s="190"/>
      <c r="G540" s="280"/>
      <c r="H540" s="281"/>
      <c r="I540" s="244"/>
      <c r="J540" s="190"/>
      <c r="K540" s="244"/>
      <c r="L540" s="244"/>
      <c r="M540" s="244"/>
    </row>
    <row r="541" spans="1:13" ht="12.75" customHeight="1">
      <c r="A541" s="187">
        <v>225</v>
      </c>
      <c r="B541" s="256" t="s">
        <v>127</v>
      </c>
      <c r="C541" s="215">
        <v>130</v>
      </c>
      <c r="D541" s="189">
        <v>7.22</v>
      </c>
      <c r="E541" s="189">
        <v>5.7</v>
      </c>
      <c r="F541" s="189">
        <v>9.7</v>
      </c>
      <c r="G541" s="236">
        <v>118.98</v>
      </c>
      <c r="H541" s="279"/>
      <c r="I541" s="189">
        <v>0.04</v>
      </c>
      <c r="J541" s="189">
        <v>0.42</v>
      </c>
      <c r="K541" s="189">
        <v>0.04</v>
      </c>
      <c r="L541" s="189">
        <v>30.28</v>
      </c>
      <c r="M541" s="189">
        <v>0.36</v>
      </c>
    </row>
    <row r="542" spans="1:13" ht="2.25" customHeight="1">
      <c r="A542" s="188"/>
      <c r="B542" s="257"/>
      <c r="C542" s="273"/>
      <c r="D542" s="221"/>
      <c r="E542" s="221"/>
      <c r="F542" s="221"/>
      <c r="G542" s="238"/>
      <c r="H542" s="296"/>
      <c r="I542" s="221"/>
      <c r="J542" s="221"/>
      <c r="K542" s="221"/>
      <c r="L542" s="221"/>
      <c r="M542" s="221"/>
    </row>
    <row r="543" spans="1:13" ht="12" customHeight="1" hidden="1">
      <c r="A543" s="188"/>
      <c r="B543" s="257"/>
      <c r="C543" s="273"/>
      <c r="D543" s="221"/>
      <c r="E543" s="221"/>
      <c r="F543" s="221"/>
      <c r="G543" s="238"/>
      <c r="H543" s="296"/>
      <c r="I543" s="221"/>
      <c r="J543" s="221"/>
      <c r="K543" s="221"/>
      <c r="L543" s="221"/>
      <c r="M543" s="221"/>
    </row>
    <row r="544" spans="1:13" ht="12" customHeight="1" hidden="1">
      <c r="A544" s="188"/>
      <c r="B544" s="257"/>
      <c r="C544" s="273"/>
      <c r="D544" s="221"/>
      <c r="E544" s="221"/>
      <c r="F544" s="221"/>
      <c r="G544" s="238"/>
      <c r="H544" s="296"/>
      <c r="I544" s="221"/>
      <c r="J544" s="221"/>
      <c r="K544" s="221"/>
      <c r="L544" s="221"/>
      <c r="M544" s="221"/>
    </row>
    <row r="545" spans="1:13" ht="12" customHeight="1" hidden="1">
      <c r="A545" s="188"/>
      <c r="B545" s="257"/>
      <c r="C545" s="273"/>
      <c r="D545" s="221"/>
      <c r="E545" s="221"/>
      <c r="F545" s="221"/>
      <c r="G545" s="238"/>
      <c r="H545" s="296"/>
      <c r="I545" s="221"/>
      <c r="J545" s="221"/>
      <c r="K545" s="221"/>
      <c r="L545" s="221"/>
      <c r="M545" s="221"/>
    </row>
    <row r="546" spans="1:13" ht="12" customHeight="1" hidden="1">
      <c r="A546" s="188"/>
      <c r="B546" s="257"/>
      <c r="C546" s="273"/>
      <c r="D546" s="221"/>
      <c r="E546" s="221"/>
      <c r="F546" s="221"/>
      <c r="G546" s="238"/>
      <c r="H546" s="296"/>
      <c r="I546" s="221"/>
      <c r="J546" s="221"/>
      <c r="K546" s="221"/>
      <c r="L546" s="221"/>
      <c r="M546" s="221"/>
    </row>
    <row r="547" spans="1:13" ht="12" customHeight="1" hidden="1">
      <c r="A547" s="188"/>
      <c r="B547" s="257"/>
      <c r="C547" s="273"/>
      <c r="D547" s="221"/>
      <c r="E547" s="221"/>
      <c r="F547" s="221"/>
      <c r="G547" s="238"/>
      <c r="H547" s="296"/>
      <c r="I547" s="221"/>
      <c r="J547" s="221"/>
      <c r="K547" s="221"/>
      <c r="L547" s="221"/>
      <c r="M547" s="221"/>
    </row>
    <row r="548" spans="1:13" ht="12" customHeight="1" hidden="1">
      <c r="A548" s="188"/>
      <c r="B548" s="257"/>
      <c r="C548" s="273"/>
      <c r="D548" s="221"/>
      <c r="E548" s="221"/>
      <c r="F548" s="221"/>
      <c r="G548" s="238"/>
      <c r="H548" s="296"/>
      <c r="I548" s="221"/>
      <c r="J548" s="221"/>
      <c r="K548" s="221"/>
      <c r="L548" s="221"/>
      <c r="M548" s="221"/>
    </row>
    <row r="549" spans="1:13" ht="12" customHeight="1">
      <c r="A549" s="187">
        <v>398</v>
      </c>
      <c r="B549" s="381" t="s">
        <v>204</v>
      </c>
      <c r="C549" s="215">
        <v>180</v>
      </c>
      <c r="D549" s="215">
        <v>0.48</v>
      </c>
      <c r="E549" s="215">
        <v>0.28</v>
      </c>
      <c r="F549" s="215">
        <v>14.07</v>
      </c>
      <c r="G549" s="249">
        <v>60.68</v>
      </c>
      <c r="H549" s="377"/>
      <c r="I549" s="189">
        <v>0.02</v>
      </c>
      <c r="J549" s="189">
        <v>2.6</v>
      </c>
      <c r="K549" s="189">
        <v>0.01</v>
      </c>
      <c r="L549" s="189">
        <v>14.86</v>
      </c>
      <c r="M549" s="189">
        <v>0.44</v>
      </c>
    </row>
    <row r="550" spans="1:13" ht="1.5" customHeight="1" hidden="1">
      <c r="A550" s="219"/>
      <c r="B550" s="209"/>
      <c r="C550" s="325"/>
      <c r="D550" s="219"/>
      <c r="E550" s="219"/>
      <c r="F550" s="219"/>
      <c r="G550" s="402"/>
      <c r="H550" s="403"/>
      <c r="I550" s="219"/>
      <c r="J550" s="219"/>
      <c r="K550" s="219"/>
      <c r="L550" s="219"/>
      <c r="M550" s="219"/>
    </row>
    <row r="551" spans="1:13" ht="12" customHeight="1">
      <c r="A551" s="22"/>
      <c r="B551" s="108" t="s">
        <v>104</v>
      </c>
      <c r="C551" s="145">
        <v>10</v>
      </c>
      <c r="D551" s="61">
        <v>2.8</v>
      </c>
      <c r="E551" s="61">
        <v>0.55</v>
      </c>
      <c r="F551" s="64">
        <v>21.65</v>
      </c>
      <c r="G551" s="271">
        <v>99.5</v>
      </c>
      <c r="H551" s="326"/>
      <c r="I551" s="62">
        <v>0.11</v>
      </c>
      <c r="J551" s="63"/>
      <c r="K551" s="63"/>
      <c r="L551" s="63">
        <v>34</v>
      </c>
      <c r="M551" s="63">
        <v>2.3</v>
      </c>
    </row>
    <row r="552" spans="1:13" ht="12" customHeight="1">
      <c r="A552" s="19"/>
      <c r="B552" s="108" t="s">
        <v>103</v>
      </c>
      <c r="C552" s="146">
        <v>10</v>
      </c>
      <c r="D552" s="63">
        <v>4.05</v>
      </c>
      <c r="E552" s="63">
        <v>0.6</v>
      </c>
      <c r="F552" s="63">
        <v>21</v>
      </c>
      <c r="G552" s="191">
        <v>101.5</v>
      </c>
      <c r="H552" s="192"/>
      <c r="I552" s="63">
        <v>0.21</v>
      </c>
      <c r="J552" s="63"/>
      <c r="K552" s="63"/>
      <c r="L552" s="63">
        <v>3.7</v>
      </c>
      <c r="M552" s="63">
        <v>2.8</v>
      </c>
    </row>
    <row r="553" spans="1:13" ht="15" customHeight="1">
      <c r="A553" s="310" t="s">
        <v>18</v>
      </c>
      <c r="B553" s="311"/>
      <c r="C553" s="312"/>
      <c r="D553" s="95">
        <f>SUM(D527:D552)</f>
        <v>19.700000000000003</v>
      </c>
      <c r="E553" s="95">
        <f>SUM(E527:E552)</f>
        <v>21.26</v>
      </c>
      <c r="F553" s="95">
        <f>SUM(F527:F552)</f>
        <v>86.50999999999999</v>
      </c>
      <c r="G553" s="193">
        <f>SUM(G527:H552)</f>
        <v>614.6400000000001</v>
      </c>
      <c r="H553" s="318"/>
      <c r="I553" s="95">
        <f>SUM(I527:I552)</f>
        <v>0.53</v>
      </c>
      <c r="J553" s="95">
        <f>SUM(J527:J552)</f>
        <v>27.17</v>
      </c>
      <c r="K553" s="95">
        <f>SUM(K527:K552)</f>
        <v>0.16000000000000003</v>
      </c>
      <c r="L553" s="95">
        <f>SUM(L527:L552)</f>
        <v>147.70999999999998</v>
      </c>
      <c r="M553" s="95">
        <f>SUM(M527:M552)</f>
        <v>7.64</v>
      </c>
    </row>
    <row r="554" spans="1:13" ht="13.5" customHeight="1">
      <c r="A554" s="310" t="s">
        <v>25</v>
      </c>
      <c r="B554" s="311"/>
      <c r="C554" s="312"/>
      <c r="D554" s="30"/>
      <c r="E554" s="30"/>
      <c r="F554" s="30"/>
      <c r="G554" s="80">
        <v>0.34</v>
      </c>
      <c r="H554" s="100"/>
      <c r="I554" s="101"/>
      <c r="J554" s="101"/>
      <c r="K554" s="101"/>
      <c r="L554" s="101"/>
      <c r="M554" s="101"/>
    </row>
    <row r="555" spans="1:13" ht="18.75" customHeight="1">
      <c r="A555" s="28"/>
      <c r="B555" s="21"/>
      <c r="C555" s="358" t="s">
        <v>66</v>
      </c>
      <c r="D555" s="359"/>
      <c r="E555" s="359"/>
      <c r="F555" s="359"/>
      <c r="G555" s="359"/>
      <c r="H555" s="21"/>
      <c r="I555" s="21"/>
      <c r="J555" s="21"/>
      <c r="K555" s="21"/>
      <c r="L555" s="21"/>
      <c r="M555" s="21"/>
    </row>
    <row r="556" spans="1:13" ht="12.75">
      <c r="A556" s="253">
        <v>427</v>
      </c>
      <c r="B556" s="256" t="s">
        <v>181</v>
      </c>
      <c r="C556" s="215">
        <v>60</v>
      </c>
      <c r="D556" s="215">
        <v>5.2</v>
      </c>
      <c r="E556" s="215">
        <v>2.03</v>
      </c>
      <c r="F556" s="215">
        <v>40.98</v>
      </c>
      <c r="G556" s="249">
        <v>202.9</v>
      </c>
      <c r="H556" s="250"/>
      <c r="I556" s="215">
        <v>0.09</v>
      </c>
      <c r="J556" s="215">
        <v>0.11</v>
      </c>
      <c r="K556" s="215">
        <v>0.03</v>
      </c>
      <c r="L556" s="215">
        <v>11.54</v>
      </c>
      <c r="M556" s="215">
        <v>1.19</v>
      </c>
    </row>
    <row r="557" spans="1:13" ht="4.5" customHeight="1">
      <c r="A557" s="254"/>
      <c r="B557" s="257"/>
      <c r="C557" s="273"/>
      <c r="D557" s="273"/>
      <c r="E557" s="273"/>
      <c r="F557" s="273"/>
      <c r="G557" s="251"/>
      <c r="H557" s="252"/>
      <c r="I557" s="273"/>
      <c r="J557" s="273"/>
      <c r="K557" s="273"/>
      <c r="L557" s="273"/>
      <c r="M557" s="273"/>
    </row>
    <row r="558" spans="1:13" ht="12.75" customHeight="1" hidden="1">
      <c r="A558" s="254"/>
      <c r="B558" s="257"/>
      <c r="C558" s="273"/>
      <c r="D558" s="273"/>
      <c r="E558" s="273"/>
      <c r="F558" s="273"/>
      <c r="G558" s="251"/>
      <c r="H558" s="252"/>
      <c r="I558" s="273"/>
      <c r="J558" s="273"/>
      <c r="K558" s="273"/>
      <c r="L558" s="273"/>
      <c r="M558" s="273"/>
    </row>
    <row r="559" spans="1:13" ht="12.75" customHeight="1" hidden="1">
      <c r="A559" s="254"/>
      <c r="B559" s="257"/>
      <c r="C559" s="273"/>
      <c r="D559" s="273"/>
      <c r="E559" s="273"/>
      <c r="F559" s="273"/>
      <c r="G559" s="251"/>
      <c r="H559" s="252"/>
      <c r="I559" s="273"/>
      <c r="J559" s="273"/>
      <c r="K559" s="273"/>
      <c r="L559" s="273"/>
      <c r="M559" s="273"/>
    </row>
    <row r="560" spans="1:13" ht="12.75" customHeight="1" hidden="1">
      <c r="A560" s="323"/>
      <c r="B560" s="233"/>
      <c r="C560" s="325"/>
      <c r="D560" s="216"/>
      <c r="E560" s="216"/>
      <c r="F560" s="216"/>
      <c r="G560" s="251"/>
      <c r="H560" s="252"/>
      <c r="I560" s="216"/>
      <c r="J560" s="216"/>
      <c r="K560" s="216"/>
      <c r="L560" s="216"/>
      <c r="M560" s="216"/>
    </row>
    <row r="561" spans="1:13" ht="12.75" customHeight="1" hidden="1">
      <c r="A561" s="323"/>
      <c r="B561" s="233"/>
      <c r="C561" s="325"/>
      <c r="D561" s="216"/>
      <c r="E561" s="216"/>
      <c r="F561" s="216"/>
      <c r="G561" s="251"/>
      <c r="H561" s="252"/>
      <c r="I561" s="216"/>
      <c r="J561" s="216"/>
      <c r="K561" s="216"/>
      <c r="L561" s="216"/>
      <c r="M561" s="216"/>
    </row>
    <row r="562" spans="1:13" ht="12.75" customHeight="1" hidden="1">
      <c r="A562" s="323"/>
      <c r="B562" s="233"/>
      <c r="C562" s="325"/>
      <c r="D562" s="216"/>
      <c r="E562" s="216"/>
      <c r="F562" s="216"/>
      <c r="G562" s="251"/>
      <c r="H562" s="252"/>
      <c r="I562" s="216"/>
      <c r="J562" s="216"/>
      <c r="K562" s="216"/>
      <c r="L562" s="216"/>
      <c r="M562" s="216"/>
    </row>
    <row r="563" spans="1:13" ht="12.75" customHeight="1" hidden="1">
      <c r="A563" s="324"/>
      <c r="B563" s="234"/>
      <c r="C563" s="291"/>
      <c r="D563" s="217"/>
      <c r="E563" s="217"/>
      <c r="F563" s="217"/>
      <c r="G563" s="372"/>
      <c r="H563" s="373"/>
      <c r="I563" s="217"/>
      <c r="J563" s="217"/>
      <c r="K563" s="217"/>
      <c r="L563" s="217"/>
      <c r="M563" s="217"/>
    </row>
    <row r="564" spans="1:13" ht="12.75">
      <c r="A564" s="187">
        <v>261</v>
      </c>
      <c r="B564" s="215" t="s">
        <v>215</v>
      </c>
      <c r="C564" s="256">
        <v>200</v>
      </c>
      <c r="D564" s="225">
        <v>1.32</v>
      </c>
      <c r="E564" s="225">
        <v>0.02</v>
      </c>
      <c r="F564" s="225">
        <v>15.76</v>
      </c>
      <c r="G564" s="194">
        <v>68.5</v>
      </c>
      <c r="H564" s="195"/>
      <c r="I564" s="189">
        <v>0.01</v>
      </c>
      <c r="J564" s="189">
        <v>0.56</v>
      </c>
      <c r="K564" s="189">
        <v>0.03</v>
      </c>
      <c r="L564" s="189">
        <v>53.09</v>
      </c>
      <c r="M564" s="189">
        <v>0.91</v>
      </c>
    </row>
    <row r="565" spans="1:13" ht="1.5" customHeight="1">
      <c r="A565" s="188"/>
      <c r="B565" s="273"/>
      <c r="C565" s="257"/>
      <c r="D565" s="226"/>
      <c r="E565" s="226"/>
      <c r="F565" s="226"/>
      <c r="G565" s="263"/>
      <c r="H565" s="264"/>
      <c r="I565" s="221"/>
      <c r="J565" s="221"/>
      <c r="K565" s="221"/>
      <c r="L565" s="221"/>
      <c r="M565" s="221"/>
    </row>
    <row r="566" spans="1:13" ht="12.75" hidden="1">
      <c r="A566" s="188"/>
      <c r="B566" s="273"/>
      <c r="C566" s="257"/>
      <c r="D566" s="226"/>
      <c r="E566" s="226"/>
      <c r="F566" s="226"/>
      <c r="G566" s="263"/>
      <c r="H566" s="264"/>
      <c r="I566" s="221"/>
      <c r="J566" s="221"/>
      <c r="K566" s="221"/>
      <c r="L566" s="221"/>
      <c r="M566" s="221"/>
    </row>
    <row r="567" spans="1:13" ht="12.75" hidden="1">
      <c r="A567" s="230"/>
      <c r="B567" s="220"/>
      <c r="C567" s="258"/>
      <c r="D567" s="227"/>
      <c r="E567" s="227"/>
      <c r="F567" s="227"/>
      <c r="G567" s="261"/>
      <c r="H567" s="262"/>
      <c r="I567" s="190"/>
      <c r="J567" s="190"/>
      <c r="K567" s="190"/>
      <c r="L567" s="190"/>
      <c r="M567" s="190"/>
    </row>
    <row r="568" spans="1:13" ht="12.75">
      <c r="A568" s="181" t="s">
        <v>34</v>
      </c>
      <c r="B568" s="182"/>
      <c r="C568" s="183"/>
      <c r="D568" s="65">
        <f>SUM(D556:D567)</f>
        <v>6.5200000000000005</v>
      </c>
      <c r="E568" s="65">
        <f>SUM(E556:E567)</f>
        <v>2.05</v>
      </c>
      <c r="F568" s="65">
        <f>SUM(F556:F567)</f>
        <v>56.739999999999995</v>
      </c>
      <c r="G568" s="228">
        <f>SUM(G556:G567)</f>
        <v>271.4</v>
      </c>
      <c r="H568" s="313"/>
      <c r="I568" s="65">
        <f>SUM(I556:I567)</f>
        <v>0.09999999999999999</v>
      </c>
      <c r="J568" s="65">
        <f>SUM(J556:J567)</f>
        <v>0.67</v>
      </c>
      <c r="K568" s="65">
        <f>SUM(K556:K567)</f>
        <v>0.06</v>
      </c>
      <c r="L568" s="65">
        <f>SUM(L556:L567)</f>
        <v>64.63</v>
      </c>
      <c r="M568" s="65">
        <f>SUM(M556:M567)</f>
        <v>2.1</v>
      </c>
    </row>
    <row r="569" spans="1:13" ht="12.75">
      <c r="A569" s="181" t="s">
        <v>36</v>
      </c>
      <c r="B569" s="182"/>
      <c r="C569" s="183"/>
      <c r="D569" s="26"/>
      <c r="E569" s="26"/>
      <c r="F569" s="27"/>
      <c r="G569" s="80">
        <v>0.15</v>
      </c>
      <c r="H569" s="100"/>
      <c r="I569" s="11"/>
      <c r="J569" s="11"/>
      <c r="K569" s="11"/>
      <c r="L569" s="11"/>
      <c r="M569" s="11"/>
    </row>
    <row r="570" spans="1:13" ht="20.25" customHeight="1">
      <c r="A570" s="71"/>
      <c r="B570" s="71"/>
      <c r="C570" s="414" t="s">
        <v>83</v>
      </c>
      <c r="D570" s="415"/>
      <c r="E570" s="415"/>
      <c r="F570" s="415"/>
      <c r="G570" s="415"/>
      <c r="H570" s="118"/>
      <c r="I570" s="72"/>
      <c r="J570" s="72"/>
      <c r="K570" s="72"/>
      <c r="L570" s="72"/>
      <c r="M570" s="72"/>
    </row>
    <row r="571" spans="1:13" ht="15.75" customHeight="1">
      <c r="A571" s="164">
        <v>6</v>
      </c>
      <c r="B571" s="176" t="s">
        <v>237</v>
      </c>
      <c r="C571" s="55">
        <v>60</v>
      </c>
      <c r="D571" s="163">
        <v>0.64</v>
      </c>
      <c r="E571" s="163">
        <v>5.48</v>
      </c>
      <c r="F571" s="163">
        <v>2.2</v>
      </c>
      <c r="G571" s="419">
        <v>60.6</v>
      </c>
      <c r="H571" s="420"/>
      <c r="I571" s="63">
        <v>0.03</v>
      </c>
      <c r="J571" s="63">
        <v>19.47</v>
      </c>
      <c r="K571" s="63">
        <v>0.02</v>
      </c>
      <c r="L571" s="63">
        <v>11.34</v>
      </c>
      <c r="M571" s="63">
        <v>0.41</v>
      </c>
    </row>
    <row r="572" spans="1:13" ht="12.75">
      <c r="A572" s="253">
        <v>198</v>
      </c>
      <c r="B572" s="256" t="s">
        <v>191</v>
      </c>
      <c r="C572" s="256">
        <v>130</v>
      </c>
      <c r="D572" s="225">
        <v>5.1</v>
      </c>
      <c r="E572" s="225">
        <v>2.78</v>
      </c>
      <c r="F572" s="225">
        <v>25.07</v>
      </c>
      <c r="G572" s="194">
        <v>145.72</v>
      </c>
      <c r="H572" s="195"/>
      <c r="I572" s="189">
        <v>0.06</v>
      </c>
      <c r="J572" s="189">
        <v>0.048</v>
      </c>
      <c r="K572" s="189">
        <v>0.07</v>
      </c>
      <c r="L572" s="189">
        <v>20.24</v>
      </c>
      <c r="M572" s="189">
        <v>0.52</v>
      </c>
    </row>
    <row r="573" spans="1:13" ht="3" customHeight="1">
      <c r="A573" s="254"/>
      <c r="B573" s="257"/>
      <c r="C573" s="257"/>
      <c r="D573" s="226"/>
      <c r="E573" s="226"/>
      <c r="F573" s="226"/>
      <c r="G573" s="263"/>
      <c r="H573" s="264"/>
      <c r="I573" s="221"/>
      <c r="J573" s="221"/>
      <c r="K573" s="221"/>
      <c r="L573" s="221"/>
      <c r="M573" s="221"/>
    </row>
    <row r="574" spans="1:13" ht="12.75" hidden="1">
      <c r="A574" s="254"/>
      <c r="B574" s="257"/>
      <c r="C574" s="257"/>
      <c r="D574" s="226"/>
      <c r="E574" s="226"/>
      <c r="F574" s="226"/>
      <c r="G574" s="263"/>
      <c r="H574" s="264"/>
      <c r="I574" s="221"/>
      <c r="J574" s="221"/>
      <c r="K574" s="221"/>
      <c r="L574" s="221"/>
      <c r="M574" s="221"/>
    </row>
    <row r="575" spans="1:13" ht="12.75" hidden="1">
      <c r="A575" s="254"/>
      <c r="B575" s="257"/>
      <c r="C575" s="257"/>
      <c r="D575" s="226"/>
      <c r="E575" s="226"/>
      <c r="F575" s="226"/>
      <c r="G575" s="263"/>
      <c r="H575" s="264"/>
      <c r="I575" s="221"/>
      <c r="J575" s="221"/>
      <c r="K575" s="221"/>
      <c r="L575" s="221"/>
      <c r="M575" s="221"/>
    </row>
    <row r="576" spans="1:13" ht="12.75" hidden="1">
      <c r="A576" s="254"/>
      <c r="B576" s="257"/>
      <c r="C576" s="257"/>
      <c r="D576" s="226"/>
      <c r="E576" s="226"/>
      <c r="F576" s="226"/>
      <c r="G576" s="263"/>
      <c r="H576" s="264"/>
      <c r="I576" s="221"/>
      <c r="J576" s="221"/>
      <c r="K576" s="221"/>
      <c r="L576" s="221"/>
      <c r="M576" s="221"/>
    </row>
    <row r="577" spans="1:13" ht="12.75" hidden="1">
      <c r="A577" s="254"/>
      <c r="B577" s="257"/>
      <c r="C577" s="257"/>
      <c r="D577" s="226"/>
      <c r="E577" s="226"/>
      <c r="F577" s="226"/>
      <c r="G577" s="263"/>
      <c r="H577" s="264"/>
      <c r="I577" s="221"/>
      <c r="J577" s="221"/>
      <c r="K577" s="221"/>
      <c r="L577" s="221"/>
      <c r="M577" s="221"/>
    </row>
    <row r="578" spans="1:13" ht="12.75" hidden="1">
      <c r="A578" s="254"/>
      <c r="B578" s="257"/>
      <c r="C578" s="257"/>
      <c r="D578" s="226"/>
      <c r="E578" s="226"/>
      <c r="F578" s="226"/>
      <c r="G578" s="263"/>
      <c r="H578" s="264"/>
      <c r="I578" s="221"/>
      <c r="J578" s="221"/>
      <c r="K578" s="221"/>
      <c r="L578" s="221"/>
      <c r="M578" s="221"/>
    </row>
    <row r="579" spans="1:13" ht="12.75" hidden="1">
      <c r="A579" s="254"/>
      <c r="B579" s="257"/>
      <c r="C579" s="257"/>
      <c r="D579" s="226"/>
      <c r="E579" s="226"/>
      <c r="F579" s="226"/>
      <c r="G579" s="263"/>
      <c r="H579" s="264"/>
      <c r="I579" s="221"/>
      <c r="J579" s="221"/>
      <c r="K579" s="221"/>
      <c r="L579" s="221"/>
      <c r="M579" s="221"/>
    </row>
    <row r="580" spans="1:13" ht="12.75" hidden="1">
      <c r="A580" s="254"/>
      <c r="B580" s="257"/>
      <c r="C580" s="257"/>
      <c r="D580" s="226"/>
      <c r="E580" s="226"/>
      <c r="F580" s="226"/>
      <c r="G580" s="263"/>
      <c r="H580" s="264"/>
      <c r="I580" s="221"/>
      <c r="J580" s="221"/>
      <c r="K580" s="221"/>
      <c r="L580" s="221"/>
      <c r="M580" s="221"/>
    </row>
    <row r="581" spans="1:13" ht="12.75" hidden="1">
      <c r="A581" s="254"/>
      <c r="B581" s="258"/>
      <c r="C581" s="258"/>
      <c r="D581" s="226"/>
      <c r="E581" s="226"/>
      <c r="F581" s="226"/>
      <c r="G581" s="263"/>
      <c r="H581" s="264"/>
      <c r="I581" s="221"/>
      <c r="J581" s="221"/>
      <c r="K581" s="221"/>
      <c r="L581" s="221"/>
      <c r="M581" s="221"/>
    </row>
    <row r="582" spans="1:13" ht="12.75" customHeight="1">
      <c r="A582" s="187">
        <v>394</v>
      </c>
      <c r="B582" s="231" t="s">
        <v>109</v>
      </c>
      <c r="C582" s="215">
        <v>200</v>
      </c>
      <c r="D582" s="189">
        <v>1.36</v>
      </c>
      <c r="E582" s="189">
        <v>0</v>
      </c>
      <c r="F582" s="215">
        <v>29.02</v>
      </c>
      <c r="G582" s="236">
        <v>121.52</v>
      </c>
      <c r="H582" s="237"/>
      <c r="I582" s="189">
        <v>0</v>
      </c>
      <c r="J582" s="189">
        <v>0</v>
      </c>
      <c r="K582" s="189">
        <v>0</v>
      </c>
      <c r="L582" s="189">
        <v>0.68</v>
      </c>
      <c r="M582" s="189">
        <v>0.1</v>
      </c>
    </row>
    <row r="583" spans="1:13" ht="3.75" customHeight="1">
      <c r="A583" s="188"/>
      <c r="B583" s="232"/>
      <c r="C583" s="273"/>
      <c r="D583" s="221"/>
      <c r="E583" s="221"/>
      <c r="F583" s="273"/>
      <c r="G583" s="238"/>
      <c r="H583" s="239"/>
      <c r="I583" s="221"/>
      <c r="J583" s="221"/>
      <c r="K583" s="221"/>
      <c r="L583" s="221"/>
      <c r="M583" s="221"/>
    </row>
    <row r="584" spans="1:13" ht="12.75" customHeight="1" hidden="1">
      <c r="A584" s="196"/>
      <c r="B584" s="314"/>
      <c r="C584" s="291"/>
      <c r="D584" s="235"/>
      <c r="E584" s="235"/>
      <c r="F584" s="217"/>
      <c r="G584" s="240"/>
      <c r="H584" s="241"/>
      <c r="I584" s="235"/>
      <c r="J584" s="235"/>
      <c r="K584" s="235"/>
      <c r="L584" s="235"/>
      <c r="M584" s="235"/>
    </row>
    <row r="585" spans="1:13" ht="12.75">
      <c r="A585" s="19"/>
      <c r="B585" s="108" t="s">
        <v>103</v>
      </c>
      <c r="C585" s="146">
        <v>60</v>
      </c>
      <c r="D585" s="63">
        <v>4.05</v>
      </c>
      <c r="E585" s="63">
        <v>0.6</v>
      </c>
      <c r="F585" s="63">
        <v>21</v>
      </c>
      <c r="G585" s="191">
        <v>101.5</v>
      </c>
      <c r="H585" s="192"/>
      <c r="I585" s="63">
        <v>0.21</v>
      </c>
      <c r="J585" s="63"/>
      <c r="K585" s="63"/>
      <c r="L585" s="63">
        <v>3.7</v>
      </c>
      <c r="M585" s="63">
        <v>2.8</v>
      </c>
    </row>
    <row r="586" spans="1:13" ht="12.75">
      <c r="A586" s="181" t="s">
        <v>76</v>
      </c>
      <c r="B586" s="182"/>
      <c r="C586" s="183"/>
      <c r="D586" s="65">
        <f>SUM(D572:D585)</f>
        <v>10.51</v>
      </c>
      <c r="E586" s="65">
        <f>SUM(E572:E585)</f>
        <v>3.38</v>
      </c>
      <c r="F586" s="65">
        <f>SUM(F572:F585)</f>
        <v>75.09</v>
      </c>
      <c r="G586" s="228">
        <f>SUM(G572:H585)</f>
        <v>368.74</v>
      </c>
      <c r="H586" s="229"/>
      <c r="I586" s="66">
        <f>SUM(I572:I585)</f>
        <v>0.27</v>
      </c>
      <c r="J586" s="66">
        <f>SUM(J572:J585)</f>
        <v>0.048</v>
      </c>
      <c r="K586" s="66">
        <f>SUM(K572:K585)</f>
        <v>0.07</v>
      </c>
      <c r="L586" s="66">
        <f>SUM(L572:L585)</f>
        <v>24.619999999999997</v>
      </c>
      <c r="M586" s="65">
        <f>SUM(M572:M585)</f>
        <v>3.42</v>
      </c>
    </row>
    <row r="587" spans="1:13" ht="12.75">
      <c r="A587" s="181" t="s">
        <v>77</v>
      </c>
      <c r="B587" s="182"/>
      <c r="C587" s="182"/>
      <c r="D587" s="26"/>
      <c r="E587" s="26"/>
      <c r="F587" s="26"/>
      <c r="G587" s="121">
        <v>0.2</v>
      </c>
      <c r="H587" s="38"/>
      <c r="I587" s="78"/>
      <c r="J587" s="78"/>
      <c r="K587" s="78"/>
      <c r="L587" s="78"/>
      <c r="M587" s="78"/>
    </row>
    <row r="588" spans="1:13" ht="12.75">
      <c r="A588" s="181" t="s">
        <v>35</v>
      </c>
      <c r="B588" s="182"/>
      <c r="C588" s="183"/>
      <c r="D588" s="69">
        <f>D519+D524+D553+D568+D586</f>
        <v>49.080000000000005</v>
      </c>
      <c r="E588" s="69">
        <f>E519+E524+E553+E568+E586</f>
        <v>37.120000000000005</v>
      </c>
      <c r="F588" s="69">
        <f>F519+F524+F553+F568+F586</f>
        <v>283.23</v>
      </c>
      <c r="G588" s="193">
        <f>G519+G524+G553+G568+G586</f>
        <v>1753.45</v>
      </c>
      <c r="H588" s="192"/>
      <c r="I588" s="70">
        <f>I519+I524+I553+I568+I586</f>
        <v>1.04</v>
      </c>
      <c r="J588" s="70">
        <f>J519+J524+J553+J568+J586</f>
        <v>37.568000000000005</v>
      </c>
      <c r="K588" s="70">
        <f>K519+K524+K553+K568+K586</f>
        <v>0.6000000000000001</v>
      </c>
      <c r="L588" s="70">
        <f>L519+L524+L553+L568+L586</f>
        <v>447.64</v>
      </c>
      <c r="M588" s="69">
        <f>M519+M524+M553+M568+M586</f>
        <v>15.12</v>
      </c>
    </row>
    <row r="589" spans="1:13" ht="25.5" customHeight="1">
      <c r="A589" s="28"/>
      <c r="B589" s="21"/>
      <c r="C589" s="75" t="s">
        <v>67</v>
      </c>
      <c r="D589" s="8"/>
      <c r="E589" s="24"/>
      <c r="F589" s="24"/>
      <c r="G589" s="24"/>
      <c r="H589" s="21"/>
      <c r="I589" s="21"/>
      <c r="J589" s="21"/>
      <c r="K589" s="21"/>
      <c r="L589" s="21"/>
      <c r="M589" s="21"/>
    </row>
    <row r="590" spans="1:13" ht="12.75">
      <c r="A590" s="253">
        <v>158</v>
      </c>
      <c r="B590" s="256" t="s">
        <v>205</v>
      </c>
      <c r="C590" s="320" t="s">
        <v>202</v>
      </c>
      <c r="D590" s="189">
        <v>6.45</v>
      </c>
      <c r="E590" s="189">
        <v>4.57</v>
      </c>
      <c r="F590" s="189">
        <v>42.34</v>
      </c>
      <c r="G590" s="236">
        <v>236.29</v>
      </c>
      <c r="H590" s="279"/>
      <c r="I590" s="189">
        <v>0.08</v>
      </c>
      <c r="J590" s="189">
        <v>0.3</v>
      </c>
      <c r="K590" s="189">
        <v>0.13</v>
      </c>
      <c r="L590" s="189">
        <v>128.86</v>
      </c>
      <c r="M590" s="189">
        <v>0.8</v>
      </c>
    </row>
    <row r="591" spans="1:13" ht="4.5" customHeight="1">
      <c r="A591" s="254"/>
      <c r="B591" s="257"/>
      <c r="C591" s="321"/>
      <c r="D591" s="221"/>
      <c r="E591" s="221"/>
      <c r="F591" s="221"/>
      <c r="G591" s="238"/>
      <c r="H591" s="296"/>
      <c r="I591" s="221"/>
      <c r="J591" s="221"/>
      <c r="K591" s="221"/>
      <c r="L591" s="221"/>
      <c r="M591" s="221"/>
    </row>
    <row r="592" spans="1:13" ht="12.75" hidden="1">
      <c r="A592" s="254"/>
      <c r="B592" s="257"/>
      <c r="C592" s="321"/>
      <c r="D592" s="221"/>
      <c r="E592" s="221"/>
      <c r="F592" s="221"/>
      <c r="G592" s="238"/>
      <c r="H592" s="296"/>
      <c r="I592" s="221"/>
      <c r="J592" s="221"/>
      <c r="K592" s="221"/>
      <c r="L592" s="221"/>
      <c r="M592" s="221"/>
    </row>
    <row r="593" spans="1:13" ht="12.75" hidden="1">
      <c r="A593" s="254"/>
      <c r="B593" s="257"/>
      <c r="C593" s="321"/>
      <c r="D593" s="221"/>
      <c r="E593" s="221"/>
      <c r="F593" s="221"/>
      <c r="G593" s="238"/>
      <c r="H593" s="296"/>
      <c r="I593" s="221"/>
      <c r="J593" s="221"/>
      <c r="K593" s="221"/>
      <c r="L593" s="221"/>
      <c r="M593" s="221"/>
    </row>
    <row r="594" spans="1:13" ht="12.75" hidden="1">
      <c r="A594" s="254"/>
      <c r="B594" s="257"/>
      <c r="C594" s="321"/>
      <c r="D594" s="221"/>
      <c r="E594" s="221"/>
      <c r="F594" s="221"/>
      <c r="G594" s="238"/>
      <c r="H594" s="296"/>
      <c r="I594" s="221"/>
      <c r="J594" s="221"/>
      <c r="K594" s="221"/>
      <c r="L594" s="221"/>
      <c r="M594" s="221"/>
    </row>
    <row r="595" spans="1:13" ht="12.75" hidden="1">
      <c r="A595" s="254"/>
      <c r="B595" s="257"/>
      <c r="C595" s="321"/>
      <c r="D595" s="221"/>
      <c r="E595" s="221"/>
      <c r="F595" s="221"/>
      <c r="G595" s="238"/>
      <c r="H595" s="296"/>
      <c r="I595" s="221"/>
      <c r="J595" s="221"/>
      <c r="K595" s="221"/>
      <c r="L595" s="221"/>
      <c r="M595" s="221"/>
    </row>
    <row r="596" spans="1:13" ht="12.75">
      <c r="A596" s="187">
        <v>382</v>
      </c>
      <c r="B596" s="215" t="s">
        <v>169</v>
      </c>
      <c r="C596" s="222">
        <v>180</v>
      </c>
      <c r="D596" s="225">
        <v>0</v>
      </c>
      <c r="E596" s="225">
        <v>0</v>
      </c>
      <c r="F596" s="225">
        <v>11.44</v>
      </c>
      <c r="G596" s="194">
        <v>45.76</v>
      </c>
      <c r="H596" s="195"/>
      <c r="I596" s="189">
        <v>0</v>
      </c>
      <c r="J596" s="189">
        <v>0</v>
      </c>
      <c r="K596" s="189">
        <v>0</v>
      </c>
      <c r="L596" s="189">
        <v>1.42</v>
      </c>
      <c r="M596" s="189">
        <v>0.54</v>
      </c>
    </row>
    <row r="597" spans="1:13" ht="3.75" customHeight="1">
      <c r="A597" s="230"/>
      <c r="B597" s="220"/>
      <c r="C597" s="224"/>
      <c r="D597" s="227"/>
      <c r="E597" s="227"/>
      <c r="F597" s="227"/>
      <c r="G597" s="261"/>
      <c r="H597" s="262"/>
      <c r="I597" s="190"/>
      <c r="J597" s="190"/>
      <c r="K597" s="190"/>
      <c r="L597" s="190"/>
      <c r="M597" s="190"/>
    </row>
    <row r="598" spans="1:13" ht="12.75">
      <c r="A598" s="187">
        <v>486</v>
      </c>
      <c r="B598" s="256" t="s">
        <v>145</v>
      </c>
      <c r="C598" s="317" t="s">
        <v>224</v>
      </c>
      <c r="D598" s="319">
        <v>6.38</v>
      </c>
      <c r="E598" s="319">
        <v>5.4</v>
      </c>
      <c r="F598" s="319">
        <v>7.25</v>
      </c>
      <c r="G598" s="236">
        <v>103.1</v>
      </c>
      <c r="H598" s="279"/>
      <c r="I598" s="189">
        <v>0.02</v>
      </c>
      <c r="J598" s="189">
        <v>0</v>
      </c>
      <c r="K598" s="189">
        <v>0.04</v>
      </c>
      <c r="L598" s="189">
        <v>4.28</v>
      </c>
      <c r="M598" s="189">
        <v>0.53</v>
      </c>
    </row>
    <row r="599" spans="1:13" ht="4.5" customHeight="1">
      <c r="A599" s="230"/>
      <c r="B599" s="234"/>
      <c r="C599" s="317"/>
      <c r="D599" s="319"/>
      <c r="E599" s="319"/>
      <c r="F599" s="319"/>
      <c r="G599" s="269"/>
      <c r="H599" s="270"/>
      <c r="I599" s="217"/>
      <c r="J599" s="217"/>
      <c r="K599" s="217"/>
      <c r="L599" s="217"/>
      <c r="M599" s="217"/>
    </row>
    <row r="600" spans="1:13" ht="12.75">
      <c r="A600" s="310" t="s">
        <v>20</v>
      </c>
      <c r="B600" s="311"/>
      <c r="C600" s="312"/>
      <c r="D600" s="69">
        <f>SUM(D590:D599)</f>
        <v>12.83</v>
      </c>
      <c r="E600" s="69">
        <f>SUM(E590:E599)</f>
        <v>9.97</v>
      </c>
      <c r="F600" s="69">
        <f>SUM(F590:F599)</f>
        <v>61.03</v>
      </c>
      <c r="G600" s="193">
        <f>SUM(G590:H599)</f>
        <v>385.15</v>
      </c>
      <c r="H600" s="318"/>
      <c r="I600" s="69">
        <f>SUM(I590:I599)</f>
        <v>0.1</v>
      </c>
      <c r="J600" s="69">
        <f>SUM(J590:J599)</f>
        <v>0.3</v>
      </c>
      <c r="K600" s="69">
        <f>SUM(K590:K599)</f>
        <v>0.17</v>
      </c>
      <c r="L600" s="69">
        <f>SUM(L590:L599)</f>
        <v>134.56</v>
      </c>
      <c r="M600" s="69">
        <f>SUM(M590:M599)</f>
        <v>1.87</v>
      </c>
    </row>
    <row r="601" spans="1:13" ht="12.75">
      <c r="A601" s="310" t="s">
        <v>24</v>
      </c>
      <c r="B601" s="311"/>
      <c r="C601" s="312"/>
      <c r="D601" s="10"/>
      <c r="E601" s="10"/>
      <c r="F601" s="10"/>
      <c r="G601" s="98">
        <v>0.21</v>
      </c>
      <c r="H601" s="99"/>
      <c r="I601" s="11"/>
      <c r="J601" s="11"/>
      <c r="K601" s="11"/>
      <c r="L601" s="11"/>
      <c r="M601" s="11"/>
    </row>
    <row r="602" spans="1:13" ht="17.25" customHeight="1">
      <c r="A602" s="88"/>
      <c r="B602" s="87"/>
      <c r="C602" s="23" t="s">
        <v>69</v>
      </c>
      <c r="D602" s="8"/>
      <c r="E602" s="8"/>
      <c r="F602" s="8"/>
      <c r="G602" s="8"/>
      <c r="H602" s="37"/>
      <c r="I602" s="36"/>
      <c r="J602" s="36"/>
      <c r="K602" s="36"/>
      <c r="L602" s="36"/>
      <c r="M602" s="36"/>
    </row>
    <row r="603" spans="1:13" ht="12.75" customHeight="1">
      <c r="A603" s="60">
        <v>90</v>
      </c>
      <c r="B603" s="108" t="s">
        <v>122</v>
      </c>
      <c r="C603" s="56">
        <v>100</v>
      </c>
      <c r="D603" s="39">
        <v>1.5</v>
      </c>
      <c r="E603" s="39">
        <v>0.1</v>
      </c>
      <c r="F603" s="39">
        <v>21</v>
      </c>
      <c r="G603" s="272">
        <v>89</v>
      </c>
      <c r="H603" s="243"/>
      <c r="I603" s="39">
        <v>0.04</v>
      </c>
      <c r="J603" s="39">
        <v>10</v>
      </c>
      <c r="K603" s="39">
        <v>0.05</v>
      </c>
      <c r="L603" s="39">
        <v>8</v>
      </c>
      <c r="M603" s="39">
        <v>0.6</v>
      </c>
    </row>
    <row r="604" spans="1:13" ht="12.75">
      <c r="A604" s="22"/>
      <c r="B604" s="292" t="s">
        <v>32</v>
      </c>
      <c r="C604" s="293"/>
      <c r="D604" s="40">
        <v>1.5</v>
      </c>
      <c r="E604" s="40">
        <v>0.1</v>
      </c>
      <c r="F604" s="115">
        <v>21</v>
      </c>
      <c r="G604" s="242">
        <v>89</v>
      </c>
      <c r="H604" s="243"/>
      <c r="I604" s="40">
        <v>0.04</v>
      </c>
      <c r="J604" s="40">
        <v>10</v>
      </c>
      <c r="K604" s="40">
        <v>0.05</v>
      </c>
      <c r="L604" s="40">
        <v>8</v>
      </c>
      <c r="M604" s="40">
        <v>0.6</v>
      </c>
    </row>
    <row r="605" spans="1:13" ht="14.25" customHeight="1">
      <c r="A605" s="282" t="s">
        <v>39</v>
      </c>
      <c r="B605" s="283"/>
      <c r="C605" s="243"/>
      <c r="D605" s="52"/>
      <c r="E605" s="52"/>
      <c r="F605" s="52"/>
      <c r="G605" s="83">
        <v>0.05</v>
      </c>
      <c r="H605" s="45"/>
      <c r="I605" s="76"/>
      <c r="J605" s="76"/>
      <c r="K605" s="76"/>
      <c r="L605" s="76"/>
      <c r="M605" s="76"/>
    </row>
    <row r="606" spans="1:13" ht="21.75" customHeight="1">
      <c r="A606" s="71"/>
      <c r="B606" s="71"/>
      <c r="C606" s="315" t="s">
        <v>68</v>
      </c>
      <c r="D606" s="316"/>
      <c r="E606" s="316"/>
      <c r="F606" s="316"/>
      <c r="G606" s="316"/>
      <c r="H606" s="72"/>
      <c r="I606" s="72"/>
      <c r="J606" s="72"/>
      <c r="K606" s="72"/>
      <c r="L606" s="72"/>
      <c r="M606" s="72"/>
    </row>
    <row r="607" spans="1:13" ht="12" customHeight="1">
      <c r="A607" s="187">
        <v>10</v>
      </c>
      <c r="B607" s="215" t="s">
        <v>189</v>
      </c>
      <c r="C607" s="215">
        <v>15</v>
      </c>
      <c r="D607" s="215">
        <v>0.6</v>
      </c>
      <c r="E607" s="215">
        <v>5.45</v>
      </c>
      <c r="F607" s="215">
        <v>2.1</v>
      </c>
      <c r="G607" s="249">
        <v>59.92</v>
      </c>
      <c r="H607" s="250"/>
      <c r="I607" s="189">
        <v>0</v>
      </c>
      <c r="J607" s="215">
        <v>5.46</v>
      </c>
      <c r="K607" s="215">
        <v>0.02</v>
      </c>
      <c r="L607" s="215">
        <v>19.2</v>
      </c>
      <c r="M607" s="215">
        <v>0.55</v>
      </c>
    </row>
    <row r="608" spans="1:13" ht="3" customHeight="1">
      <c r="A608" s="220"/>
      <c r="B608" s="248"/>
      <c r="C608" s="291"/>
      <c r="D608" s="217"/>
      <c r="E608" s="217"/>
      <c r="F608" s="244"/>
      <c r="G608" s="269"/>
      <c r="H608" s="270"/>
      <c r="I608" s="235"/>
      <c r="J608" s="217"/>
      <c r="K608" s="217"/>
      <c r="L608" s="217"/>
      <c r="M608" s="217"/>
    </row>
    <row r="609" spans="1:13" ht="12.75" customHeight="1">
      <c r="A609" s="188">
        <v>67</v>
      </c>
      <c r="B609" s="257" t="s">
        <v>188</v>
      </c>
      <c r="C609" s="223">
        <v>200</v>
      </c>
      <c r="D609" s="226">
        <v>5.77</v>
      </c>
      <c r="E609" s="226">
        <v>4.19</v>
      </c>
      <c r="F609" s="226">
        <v>15.7</v>
      </c>
      <c r="G609" s="263">
        <v>123.6</v>
      </c>
      <c r="H609" s="264"/>
      <c r="I609" s="221">
        <v>0.11</v>
      </c>
      <c r="J609" s="221">
        <v>3.13</v>
      </c>
      <c r="K609" s="221">
        <v>0.04</v>
      </c>
      <c r="L609" s="221">
        <v>12.26</v>
      </c>
      <c r="M609" s="221">
        <v>0.67</v>
      </c>
    </row>
    <row r="610" spans="1:13" ht="3.75" customHeight="1">
      <c r="A610" s="188"/>
      <c r="B610" s="257"/>
      <c r="C610" s="223"/>
      <c r="D610" s="226"/>
      <c r="E610" s="226"/>
      <c r="F610" s="226"/>
      <c r="G610" s="263"/>
      <c r="H610" s="264"/>
      <c r="I610" s="221"/>
      <c r="J610" s="221"/>
      <c r="K610" s="221"/>
      <c r="L610" s="221"/>
      <c r="M610" s="221"/>
    </row>
    <row r="611" spans="1:13" ht="12.75" hidden="1">
      <c r="A611" s="188"/>
      <c r="B611" s="257"/>
      <c r="C611" s="223"/>
      <c r="D611" s="226"/>
      <c r="E611" s="226"/>
      <c r="F611" s="226"/>
      <c r="G611" s="263"/>
      <c r="H611" s="264"/>
      <c r="I611" s="221"/>
      <c r="J611" s="221"/>
      <c r="K611" s="221"/>
      <c r="L611" s="221"/>
      <c r="M611" s="221"/>
    </row>
    <row r="612" spans="1:13" ht="12.75" hidden="1">
      <c r="A612" s="188"/>
      <c r="B612" s="257"/>
      <c r="C612" s="223"/>
      <c r="D612" s="226"/>
      <c r="E612" s="226"/>
      <c r="F612" s="226"/>
      <c r="G612" s="263"/>
      <c r="H612" s="264"/>
      <c r="I612" s="221"/>
      <c r="J612" s="221"/>
      <c r="K612" s="221"/>
      <c r="L612" s="221"/>
      <c r="M612" s="221"/>
    </row>
    <row r="613" spans="1:13" ht="12.75" hidden="1">
      <c r="A613" s="188"/>
      <c r="B613" s="257"/>
      <c r="C613" s="223"/>
      <c r="D613" s="226"/>
      <c r="E613" s="226"/>
      <c r="F613" s="226"/>
      <c r="G613" s="263"/>
      <c r="H613" s="264"/>
      <c r="I613" s="221"/>
      <c r="J613" s="221"/>
      <c r="K613" s="221"/>
      <c r="L613" s="221"/>
      <c r="M613" s="221"/>
    </row>
    <row r="614" spans="1:13" ht="12.75" hidden="1">
      <c r="A614" s="188"/>
      <c r="B614" s="257"/>
      <c r="C614" s="223"/>
      <c r="D614" s="226"/>
      <c r="E614" s="226"/>
      <c r="F614" s="226"/>
      <c r="G614" s="263"/>
      <c r="H614" s="264"/>
      <c r="I614" s="221"/>
      <c r="J614" s="221"/>
      <c r="K614" s="221"/>
      <c r="L614" s="221"/>
      <c r="M614" s="221"/>
    </row>
    <row r="615" spans="1:13" ht="12.75" hidden="1">
      <c r="A615" s="188"/>
      <c r="B615" s="257"/>
      <c r="C615" s="223"/>
      <c r="D615" s="226"/>
      <c r="E615" s="226"/>
      <c r="F615" s="226"/>
      <c r="G615" s="263"/>
      <c r="H615" s="264"/>
      <c r="I615" s="221"/>
      <c r="J615" s="221"/>
      <c r="K615" s="221"/>
      <c r="L615" s="221"/>
      <c r="M615" s="221"/>
    </row>
    <row r="616" spans="1:13" ht="12.75" hidden="1">
      <c r="A616" s="196"/>
      <c r="B616" s="258"/>
      <c r="C616" s="224"/>
      <c r="D616" s="227"/>
      <c r="E616" s="227"/>
      <c r="F616" s="227"/>
      <c r="G616" s="261"/>
      <c r="H616" s="262"/>
      <c r="I616" s="190"/>
      <c r="J616" s="190"/>
      <c r="K616" s="190"/>
      <c r="L616" s="190"/>
      <c r="M616" s="190"/>
    </row>
    <row r="617" spans="1:13" ht="12.75">
      <c r="A617" s="187">
        <v>317</v>
      </c>
      <c r="B617" s="231" t="s">
        <v>190</v>
      </c>
      <c r="C617" s="199" t="s">
        <v>161</v>
      </c>
      <c r="D617" s="189">
        <v>1.36</v>
      </c>
      <c r="E617" s="189">
        <v>3.34</v>
      </c>
      <c r="F617" s="189">
        <v>13.98</v>
      </c>
      <c r="G617" s="236">
        <v>137.13</v>
      </c>
      <c r="H617" s="279"/>
      <c r="I617" s="215">
        <v>0.14</v>
      </c>
      <c r="J617" s="189">
        <v>5.18</v>
      </c>
      <c r="K617" s="215">
        <v>0.06</v>
      </c>
      <c r="L617" s="215">
        <v>34.29</v>
      </c>
      <c r="M617" s="215">
        <v>0.99</v>
      </c>
    </row>
    <row r="618" spans="1:13" ht="3" customHeight="1">
      <c r="A618" s="188"/>
      <c r="B618" s="232"/>
      <c r="C618" s="284"/>
      <c r="D618" s="221"/>
      <c r="E618" s="221"/>
      <c r="F618" s="221"/>
      <c r="G618" s="238"/>
      <c r="H618" s="296"/>
      <c r="I618" s="273"/>
      <c r="J618" s="221"/>
      <c r="K618" s="273"/>
      <c r="L618" s="273"/>
      <c r="M618" s="273"/>
    </row>
    <row r="619" spans="1:13" ht="12.75" hidden="1">
      <c r="A619" s="196"/>
      <c r="B619" s="314"/>
      <c r="C619" s="200"/>
      <c r="D619" s="190"/>
      <c r="E619" s="190"/>
      <c r="F619" s="190"/>
      <c r="G619" s="280"/>
      <c r="H619" s="281"/>
      <c r="I619" s="244"/>
      <c r="J619" s="190"/>
      <c r="K619" s="244"/>
      <c r="L619" s="244"/>
      <c r="M619" s="244"/>
    </row>
    <row r="620" spans="1:13" ht="12.75">
      <c r="A620" s="253">
        <v>244</v>
      </c>
      <c r="B620" s="256" t="s">
        <v>191</v>
      </c>
      <c r="C620" s="199">
        <v>130</v>
      </c>
      <c r="D620" s="189">
        <v>5.66</v>
      </c>
      <c r="E620" s="189">
        <v>9.3</v>
      </c>
      <c r="F620" s="189">
        <v>4.56</v>
      </c>
      <c r="G620" s="236">
        <v>124.54</v>
      </c>
      <c r="H620" s="279"/>
      <c r="I620" s="189">
        <v>0.04</v>
      </c>
      <c r="J620" s="189">
        <v>1.53</v>
      </c>
      <c r="K620" s="189">
        <v>0.03</v>
      </c>
      <c r="L620" s="189">
        <v>18.11</v>
      </c>
      <c r="M620" s="189">
        <v>0.72</v>
      </c>
    </row>
    <row r="621" spans="1:13" ht="3" customHeight="1">
      <c r="A621" s="254"/>
      <c r="B621" s="257"/>
      <c r="C621" s="284"/>
      <c r="D621" s="221"/>
      <c r="E621" s="221"/>
      <c r="F621" s="221"/>
      <c r="G621" s="238"/>
      <c r="H621" s="296"/>
      <c r="I621" s="221"/>
      <c r="J621" s="221"/>
      <c r="K621" s="221"/>
      <c r="L621" s="221"/>
      <c r="M621" s="221"/>
    </row>
    <row r="622" spans="1:13" ht="12.75" hidden="1">
      <c r="A622" s="254"/>
      <c r="B622" s="257"/>
      <c r="C622" s="284"/>
      <c r="D622" s="221"/>
      <c r="E622" s="221"/>
      <c r="F622" s="221"/>
      <c r="G622" s="238"/>
      <c r="H622" s="296"/>
      <c r="I622" s="221"/>
      <c r="J622" s="221"/>
      <c r="K622" s="221"/>
      <c r="L622" s="221"/>
      <c r="M622" s="221"/>
    </row>
    <row r="623" spans="1:13" ht="12.75" hidden="1">
      <c r="A623" s="254"/>
      <c r="B623" s="257"/>
      <c r="C623" s="284"/>
      <c r="D623" s="221"/>
      <c r="E623" s="221"/>
      <c r="F623" s="221"/>
      <c r="G623" s="238"/>
      <c r="H623" s="296"/>
      <c r="I623" s="221"/>
      <c r="J623" s="221"/>
      <c r="K623" s="221"/>
      <c r="L623" s="221"/>
      <c r="M623" s="221"/>
    </row>
    <row r="624" spans="1:13" ht="12.75" hidden="1">
      <c r="A624" s="254"/>
      <c r="B624" s="257"/>
      <c r="C624" s="284"/>
      <c r="D624" s="221"/>
      <c r="E624" s="221"/>
      <c r="F624" s="221"/>
      <c r="G624" s="238"/>
      <c r="H624" s="296"/>
      <c r="I624" s="221"/>
      <c r="J624" s="221"/>
      <c r="K624" s="221"/>
      <c r="L624" s="221"/>
      <c r="M624" s="221"/>
    </row>
    <row r="625" spans="1:13" ht="12.75">
      <c r="A625" s="52">
        <v>407</v>
      </c>
      <c r="B625" s="172" t="s">
        <v>196</v>
      </c>
      <c r="C625" s="146">
        <v>180</v>
      </c>
      <c r="D625" s="55">
        <v>2</v>
      </c>
      <c r="E625" s="55">
        <v>0.2</v>
      </c>
      <c r="F625" s="55">
        <v>3.8</v>
      </c>
      <c r="G625" s="255">
        <v>25</v>
      </c>
      <c r="H625" s="192"/>
      <c r="I625" s="39">
        <v>0.01</v>
      </c>
      <c r="J625" s="39">
        <v>8</v>
      </c>
      <c r="K625" s="39">
        <v>0.06</v>
      </c>
      <c r="L625" s="39">
        <v>40</v>
      </c>
      <c r="M625" s="39">
        <v>0.4</v>
      </c>
    </row>
    <row r="626" spans="1:13" ht="12.75">
      <c r="A626" s="22"/>
      <c r="B626" s="108" t="s">
        <v>104</v>
      </c>
      <c r="C626" s="145">
        <v>10</v>
      </c>
      <c r="D626" s="61">
        <v>2.8</v>
      </c>
      <c r="E626" s="61">
        <v>0.55</v>
      </c>
      <c r="F626" s="64">
        <v>21.65</v>
      </c>
      <c r="G626" s="271">
        <v>99.5</v>
      </c>
      <c r="H626" s="326"/>
      <c r="I626" s="62">
        <v>0.11</v>
      </c>
      <c r="J626" s="63"/>
      <c r="K626" s="63"/>
      <c r="L626" s="63">
        <v>34</v>
      </c>
      <c r="M626" s="63">
        <v>2.3</v>
      </c>
    </row>
    <row r="627" spans="1:13" ht="12.75">
      <c r="A627" s="19"/>
      <c r="B627" s="108" t="s">
        <v>103</v>
      </c>
      <c r="C627" s="146">
        <v>10</v>
      </c>
      <c r="D627" s="63">
        <v>4.05</v>
      </c>
      <c r="E627" s="63">
        <v>0.6</v>
      </c>
      <c r="F627" s="63">
        <v>21</v>
      </c>
      <c r="G627" s="191">
        <v>101.5</v>
      </c>
      <c r="H627" s="192"/>
      <c r="I627" s="63">
        <v>0.21</v>
      </c>
      <c r="J627" s="63"/>
      <c r="K627" s="63"/>
      <c r="L627" s="63">
        <v>3.7</v>
      </c>
      <c r="M627" s="63">
        <v>2.8</v>
      </c>
    </row>
    <row r="628" spans="1:13" ht="12.75">
      <c r="A628" s="310" t="s">
        <v>18</v>
      </c>
      <c r="B628" s="311"/>
      <c r="C628" s="312"/>
      <c r="D628" s="95">
        <f>SUM(D607:D627)</f>
        <v>22.240000000000002</v>
      </c>
      <c r="E628" s="95">
        <f>SUM(E607:E627)</f>
        <v>23.630000000000003</v>
      </c>
      <c r="F628" s="95">
        <f>SUM(F607:F627)</f>
        <v>82.78999999999999</v>
      </c>
      <c r="G628" s="193">
        <f>SUM(G607:H627)</f>
        <v>671.19</v>
      </c>
      <c r="H628" s="318"/>
      <c r="I628" s="95">
        <f>SUM(I607:I627)</f>
        <v>0.62</v>
      </c>
      <c r="J628" s="95">
        <f>SUM(J607:J627)</f>
        <v>23.299999999999997</v>
      </c>
      <c r="K628" s="95">
        <f>SUM(K607:K627)</f>
        <v>0.21</v>
      </c>
      <c r="L628" s="95">
        <f>SUM(L607:L627)</f>
        <v>161.56</v>
      </c>
      <c r="M628" s="95">
        <f>SUM(M607:M627)</f>
        <v>8.43</v>
      </c>
    </row>
    <row r="629" spans="1:13" ht="12.75">
      <c r="A629" s="310" t="s">
        <v>25</v>
      </c>
      <c r="B629" s="311"/>
      <c r="C629" s="312"/>
      <c r="D629" s="30"/>
      <c r="E629" s="30"/>
      <c r="F629" s="30"/>
      <c r="G629" s="80">
        <v>0.368</v>
      </c>
      <c r="H629" s="100"/>
      <c r="I629" s="101"/>
      <c r="J629" s="101"/>
      <c r="K629" s="101"/>
      <c r="L629" s="101"/>
      <c r="M629" s="101"/>
    </row>
    <row r="630" spans="1:13" ht="19.5" customHeight="1">
      <c r="A630" s="28"/>
      <c r="B630" s="21"/>
      <c r="C630" s="358" t="s">
        <v>70</v>
      </c>
      <c r="D630" s="359"/>
      <c r="E630" s="359"/>
      <c r="F630" s="359"/>
      <c r="G630" s="359"/>
      <c r="H630" s="21"/>
      <c r="I630" s="21"/>
      <c r="J630" s="21"/>
      <c r="K630" s="21"/>
      <c r="L630" s="21"/>
      <c r="M630" s="21"/>
    </row>
    <row r="631" spans="1:13" ht="12.75" customHeight="1">
      <c r="A631" s="187">
        <v>143</v>
      </c>
      <c r="B631" s="360" t="s">
        <v>192</v>
      </c>
      <c r="C631" s="222">
        <v>50</v>
      </c>
      <c r="D631" s="225">
        <v>0.25</v>
      </c>
      <c r="E631" s="225">
        <v>0.24</v>
      </c>
      <c r="F631" s="225">
        <v>24.55</v>
      </c>
      <c r="G631" s="194">
        <v>101.36</v>
      </c>
      <c r="H631" s="195"/>
      <c r="I631" s="189">
        <v>0.02</v>
      </c>
      <c r="J631" s="189">
        <v>1.93</v>
      </c>
      <c r="K631" s="189">
        <v>0</v>
      </c>
      <c r="L631" s="189">
        <v>8.14</v>
      </c>
      <c r="M631" s="189">
        <v>1.23</v>
      </c>
    </row>
    <row r="632" spans="1:13" ht="1.5" customHeight="1">
      <c r="A632" s="188"/>
      <c r="B632" s="360"/>
      <c r="C632" s="223"/>
      <c r="D632" s="226"/>
      <c r="E632" s="226"/>
      <c r="F632" s="226"/>
      <c r="G632" s="263"/>
      <c r="H632" s="264"/>
      <c r="I632" s="221"/>
      <c r="J632" s="221"/>
      <c r="K632" s="221"/>
      <c r="L632" s="221"/>
      <c r="M632" s="221"/>
    </row>
    <row r="633" spans="1:13" ht="12.75" hidden="1">
      <c r="A633" s="188"/>
      <c r="B633" s="360"/>
      <c r="C633" s="223"/>
      <c r="D633" s="226"/>
      <c r="E633" s="226"/>
      <c r="F633" s="226"/>
      <c r="G633" s="263"/>
      <c r="H633" s="264"/>
      <c r="I633" s="221"/>
      <c r="J633" s="221"/>
      <c r="K633" s="221"/>
      <c r="L633" s="221"/>
      <c r="M633" s="221"/>
    </row>
    <row r="634" spans="1:13" ht="12.75">
      <c r="A634" s="19">
        <v>405</v>
      </c>
      <c r="B634" s="153" t="s">
        <v>174</v>
      </c>
      <c r="C634" s="146">
        <v>200</v>
      </c>
      <c r="D634" s="63">
        <v>5.59</v>
      </c>
      <c r="E634" s="63">
        <v>6.38</v>
      </c>
      <c r="F634" s="63">
        <v>10.08</v>
      </c>
      <c r="G634" s="191">
        <v>120.12</v>
      </c>
      <c r="H634" s="192"/>
      <c r="I634" s="63">
        <v>0.03</v>
      </c>
      <c r="J634" s="63">
        <v>0.5</v>
      </c>
      <c r="K634" s="63">
        <v>0.15</v>
      </c>
      <c r="L634" s="63">
        <v>200.86</v>
      </c>
      <c r="M634" s="63">
        <v>0.17</v>
      </c>
    </row>
    <row r="635" spans="1:13" ht="12.75">
      <c r="A635" s="181" t="s">
        <v>34</v>
      </c>
      <c r="B635" s="182"/>
      <c r="C635" s="183"/>
      <c r="D635" s="65">
        <f>SUM(D631:D634)</f>
        <v>5.84</v>
      </c>
      <c r="E635" s="65">
        <f>SUM(E631:E634)</f>
        <v>6.62</v>
      </c>
      <c r="F635" s="65">
        <f>SUM(F631:F634)</f>
        <v>34.63</v>
      </c>
      <c r="G635" s="228">
        <f>SUM(G631:G634)</f>
        <v>221.48000000000002</v>
      </c>
      <c r="H635" s="313"/>
      <c r="I635" s="65">
        <f>SUM(I631:I634)</f>
        <v>0.05</v>
      </c>
      <c r="J635" s="65">
        <f>SUM(J631:J634)</f>
        <v>2.4299999999999997</v>
      </c>
      <c r="K635" s="65">
        <f>SUM(K631:K634)</f>
        <v>0.15</v>
      </c>
      <c r="L635" s="65">
        <f>SUM(L631:L634)</f>
        <v>209</v>
      </c>
      <c r="M635" s="65">
        <f>SUM(M631:M634)</f>
        <v>1.4</v>
      </c>
    </row>
    <row r="636" spans="1:13" ht="12.75">
      <c r="A636" s="181" t="s">
        <v>36</v>
      </c>
      <c r="B636" s="182"/>
      <c r="C636" s="183"/>
      <c r="D636" s="26"/>
      <c r="E636" s="26"/>
      <c r="F636" s="27"/>
      <c r="G636" s="80">
        <v>0.126</v>
      </c>
      <c r="H636" s="100"/>
      <c r="I636" s="11"/>
      <c r="J636" s="11"/>
      <c r="K636" s="11"/>
      <c r="L636" s="11"/>
      <c r="M636" s="11"/>
    </row>
    <row r="637" spans="1:13" ht="22.5" customHeight="1">
      <c r="A637" s="71"/>
      <c r="B637" s="71"/>
      <c r="C637" s="259" t="s">
        <v>84</v>
      </c>
      <c r="D637" s="260"/>
      <c r="E637" s="260"/>
      <c r="F637" s="260"/>
      <c r="G637" s="260"/>
      <c r="H637" s="118"/>
      <c r="I637" s="72"/>
      <c r="J637" s="72"/>
      <c r="K637" s="72"/>
      <c r="L637" s="72"/>
      <c r="M637" s="72"/>
    </row>
    <row r="638" spans="1:13" ht="12.75">
      <c r="A638" s="253">
        <v>211</v>
      </c>
      <c r="B638" s="256" t="s">
        <v>193</v>
      </c>
      <c r="C638" s="222" t="s">
        <v>108</v>
      </c>
      <c r="D638" s="225">
        <v>7.5</v>
      </c>
      <c r="E638" s="225">
        <v>2.44</v>
      </c>
      <c r="F638" s="225">
        <v>22.55</v>
      </c>
      <c r="G638" s="194">
        <v>142.32</v>
      </c>
      <c r="H638" s="195"/>
      <c r="I638" s="189">
        <v>0.018</v>
      </c>
      <c r="J638" s="189">
        <v>0.08</v>
      </c>
      <c r="K638" s="189">
        <v>0.08</v>
      </c>
      <c r="L638" s="189">
        <v>30.73</v>
      </c>
      <c r="M638" s="189">
        <v>0.52</v>
      </c>
    </row>
    <row r="639" spans="1:13" ht="7.5" customHeight="1">
      <c r="A639" s="254"/>
      <c r="B639" s="257"/>
      <c r="C639" s="223"/>
      <c r="D639" s="226"/>
      <c r="E639" s="226"/>
      <c r="F639" s="226"/>
      <c r="G639" s="263"/>
      <c r="H639" s="264"/>
      <c r="I639" s="221"/>
      <c r="J639" s="221"/>
      <c r="K639" s="221"/>
      <c r="L639" s="221"/>
      <c r="M639" s="221"/>
    </row>
    <row r="640" spans="1:13" ht="12.75" hidden="1">
      <c r="A640" s="254"/>
      <c r="B640" s="257"/>
      <c r="C640" s="223"/>
      <c r="D640" s="226"/>
      <c r="E640" s="226"/>
      <c r="F640" s="226"/>
      <c r="G640" s="263"/>
      <c r="H640" s="264"/>
      <c r="I640" s="221"/>
      <c r="J640" s="221"/>
      <c r="K640" s="221"/>
      <c r="L640" s="221"/>
      <c r="M640" s="221"/>
    </row>
    <row r="641" spans="1:13" ht="12.75" hidden="1">
      <c r="A641" s="254"/>
      <c r="B641" s="257"/>
      <c r="C641" s="223"/>
      <c r="D641" s="226"/>
      <c r="E641" s="226"/>
      <c r="F641" s="226"/>
      <c r="G641" s="263"/>
      <c r="H641" s="264"/>
      <c r="I641" s="221"/>
      <c r="J641" s="221"/>
      <c r="K641" s="221"/>
      <c r="L641" s="221"/>
      <c r="M641" s="221"/>
    </row>
    <row r="642" spans="1:13" ht="12.75" hidden="1">
      <c r="A642" s="254"/>
      <c r="B642" s="257"/>
      <c r="C642" s="223"/>
      <c r="D642" s="226"/>
      <c r="E642" s="226"/>
      <c r="F642" s="226"/>
      <c r="G642" s="263"/>
      <c r="H642" s="264"/>
      <c r="I642" s="221"/>
      <c r="J642" s="221"/>
      <c r="K642" s="221"/>
      <c r="L642" s="221"/>
      <c r="M642" s="221"/>
    </row>
    <row r="643" spans="1:13" ht="12.75" hidden="1">
      <c r="A643" s="254"/>
      <c r="B643" s="257"/>
      <c r="C643" s="223"/>
      <c r="D643" s="226"/>
      <c r="E643" s="226"/>
      <c r="F643" s="226"/>
      <c r="G643" s="263"/>
      <c r="H643" s="264"/>
      <c r="I643" s="221"/>
      <c r="J643" s="221"/>
      <c r="K643" s="221"/>
      <c r="L643" s="221"/>
      <c r="M643" s="221"/>
    </row>
    <row r="644" spans="1:13" ht="12.75" hidden="1">
      <c r="A644" s="254"/>
      <c r="B644" s="257"/>
      <c r="C644" s="223"/>
      <c r="D644" s="226"/>
      <c r="E644" s="226"/>
      <c r="F644" s="226"/>
      <c r="G644" s="263"/>
      <c r="H644" s="264"/>
      <c r="I644" s="221"/>
      <c r="J644" s="221"/>
      <c r="K644" s="221"/>
      <c r="L644" s="221"/>
      <c r="M644" s="221"/>
    </row>
    <row r="645" spans="1:13" ht="12.75" hidden="1">
      <c r="A645" s="254"/>
      <c r="B645" s="257"/>
      <c r="C645" s="223"/>
      <c r="D645" s="226"/>
      <c r="E645" s="226"/>
      <c r="F645" s="226"/>
      <c r="G645" s="263"/>
      <c r="H645" s="264"/>
      <c r="I645" s="221"/>
      <c r="J645" s="221"/>
      <c r="K645" s="221"/>
      <c r="L645" s="221"/>
      <c r="M645" s="221"/>
    </row>
    <row r="646" spans="1:13" ht="12.75" hidden="1">
      <c r="A646" s="254"/>
      <c r="B646" s="258"/>
      <c r="C646" s="223"/>
      <c r="D646" s="226"/>
      <c r="E646" s="226"/>
      <c r="F646" s="226"/>
      <c r="G646" s="263"/>
      <c r="H646" s="264"/>
      <c r="I646" s="221"/>
      <c r="J646" s="221"/>
      <c r="K646" s="221"/>
      <c r="L646" s="221"/>
      <c r="M646" s="221"/>
    </row>
    <row r="647" spans="1:13" ht="12.75">
      <c r="A647" s="187">
        <v>399</v>
      </c>
      <c r="B647" s="256" t="s">
        <v>134</v>
      </c>
      <c r="C647" s="222">
        <v>200</v>
      </c>
      <c r="D647" s="225">
        <v>0.56</v>
      </c>
      <c r="E647" s="225">
        <v>0</v>
      </c>
      <c r="F647" s="225">
        <v>27.4</v>
      </c>
      <c r="G647" s="194">
        <v>111.84</v>
      </c>
      <c r="H647" s="195"/>
      <c r="I647" s="189">
        <v>0.01</v>
      </c>
      <c r="J647" s="189">
        <v>0.15</v>
      </c>
      <c r="K647" s="189">
        <v>0.01</v>
      </c>
      <c r="L647" s="189">
        <v>56.37</v>
      </c>
      <c r="M647" s="189">
        <v>1.58</v>
      </c>
    </row>
    <row r="648" spans="1:13" ht="12.75" hidden="1">
      <c r="A648" s="188"/>
      <c r="B648" s="257"/>
      <c r="C648" s="223"/>
      <c r="D648" s="226"/>
      <c r="E648" s="226"/>
      <c r="F648" s="226"/>
      <c r="G648" s="263"/>
      <c r="H648" s="264"/>
      <c r="I648" s="221"/>
      <c r="J648" s="221"/>
      <c r="K648" s="221"/>
      <c r="L648" s="221"/>
      <c r="M648" s="221"/>
    </row>
    <row r="649" spans="1:13" ht="12.75" hidden="1">
      <c r="A649" s="230"/>
      <c r="B649" s="234"/>
      <c r="C649" s="224"/>
      <c r="D649" s="227"/>
      <c r="E649" s="227"/>
      <c r="F649" s="227"/>
      <c r="G649" s="261"/>
      <c r="H649" s="262"/>
      <c r="I649" s="190"/>
      <c r="J649" s="190"/>
      <c r="K649" s="190"/>
      <c r="L649" s="190"/>
      <c r="M649" s="190"/>
    </row>
    <row r="650" spans="1:13" ht="12.75">
      <c r="A650" s="19"/>
      <c r="B650" s="108" t="s">
        <v>103</v>
      </c>
      <c r="C650" s="146">
        <v>70</v>
      </c>
      <c r="D650" s="63">
        <v>4.05</v>
      </c>
      <c r="E650" s="63">
        <v>0.6</v>
      </c>
      <c r="F650" s="63">
        <v>21</v>
      </c>
      <c r="G650" s="191">
        <v>101.5</v>
      </c>
      <c r="H650" s="192"/>
      <c r="I650" s="63">
        <v>0.21</v>
      </c>
      <c r="J650" s="63"/>
      <c r="K650" s="63"/>
      <c r="L650" s="63">
        <v>3.7</v>
      </c>
      <c r="M650" s="63">
        <v>2.8</v>
      </c>
    </row>
    <row r="651" spans="1:13" ht="12.75">
      <c r="A651" s="181" t="s">
        <v>76</v>
      </c>
      <c r="B651" s="182"/>
      <c r="C651" s="183"/>
      <c r="D651" s="65">
        <f>SUM(D638:D650)</f>
        <v>12.11</v>
      </c>
      <c r="E651" s="65">
        <f>SUM(E638:E650)</f>
        <v>3.04</v>
      </c>
      <c r="F651" s="65">
        <f>SUM(F638:F650)</f>
        <v>70.95</v>
      </c>
      <c r="G651" s="228">
        <f>SUM(G638:H650)</f>
        <v>355.65999999999997</v>
      </c>
      <c r="H651" s="229"/>
      <c r="I651" s="66">
        <f>SUM(I638:I650)</f>
        <v>0.238</v>
      </c>
      <c r="J651" s="66">
        <f>SUM(J638:J650)</f>
        <v>0.22999999999999998</v>
      </c>
      <c r="K651" s="66">
        <f>SUM(K638:K650)</f>
        <v>0.09</v>
      </c>
      <c r="L651" s="66">
        <f>SUM(L638:L650)</f>
        <v>90.8</v>
      </c>
      <c r="M651" s="65">
        <f>SUM(M638:M650)</f>
        <v>4.9</v>
      </c>
    </row>
    <row r="652" spans="1:13" ht="12.75">
      <c r="A652" s="181" t="s">
        <v>77</v>
      </c>
      <c r="B652" s="182"/>
      <c r="C652" s="182"/>
      <c r="D652" s="26"/>
      <c r="E652" s="26"/>
      <c r="F652" s="26"/>
      <c r="G652" s="121">
        <v>0.2</v>
      </c>
      <c r="H652" s="38"/>
      <c r="I652" s="78"/>
      <c r="J652" s="78"/>
      <c r="K652" s="78"/>
      <c r="L652" s="78"/>
      <c r="M652" s="78"/>
    </row>
    <row r="653" spans="1:13" ht="12.75">
      <c r="A653" s="181" t="s">
        <v>35</v>
      </c>
      <c r="B653" s="182"/>
      <c r="C653" s="183"/>
      <c r="D653" s="124">
        <f>D600+D604+D628+D635+D651</f>
        <v>54.519999999999996</v>
      </c>
      <c r="E653" s="124">
        <f>E600+E604+E628+E635+E651</f>
        <v>43.36</v>
      </c>
      <c r="F653" s="124">
        <f>F600+F604+F628+F635+F651</f>
        <v>270.4</v>
      </c>
      <c r="G653" s="193">
        <f>G600+G604+G628+G635+G651</f>
        <v>1722.48</v>
      </c>
      <c r="H653" s="192"/>
      <c r="I653" s="70">
        <f>I600+I604+I628+I635+I651</f>
        <v>1.048</v>
      </c>
      <c r="J653" s="70">
        <f>J600+J604+J628+J635+J651</f>
        <v>36.25999999999999</v>
      </c>
      <c r="K653" s="70">
        <f>K600+K604+K628+K635+K651</f>
        <v>0.67</v>
      </c>
      <c r="L653" s="70">
        <f>L600+L604+L628+L635+L651</f>
        <v>603.92</v>
      </c>
      <c r="M653" s="69">
        <f>M600+M604+M628+M635+M651</f>
        <v>17.200000000000003</v>
      </c>
    </row>
    <row r="654" spans="1:13" ht="12.75">
      <c r="A654" s="71"/>
      <c r="B654" s="71"/>
      <c r="C654" s="71"/>
      <c r="D654" s="72"/>
      <c r="E654" s="72"/>
      <c r="F654" s="72"/>
      <c r="G654" s="72"/>
      <c r="H654" s="72"/>
      <c r="I654" s="72"/>
      <c r="J654" s="72"/>
      <c r="K654" s="72"/>
      <c r="L654" s="72"/>
      <c r="M654" s="72"/>
    </row>
    <row r="655" ht="15" customHeight="1"/>
    <row r="656" spans="1:13" ht="12.75">
      <c r="A656" s="305" t="s">
        <v>21</v>
      </c>
      <c r="B656" s="306"/>
      <c r="C656" s="192"/>
      <c r="D656" s="109">
        <f>D70+D104+D142+D217+D282+D356+D431+D506+D588+D653</f>
        <v>665.5300000000001</v>
      </c>
      <c r="E656" s="109">
        <f>E70+E104+E142+E217+E282+E356+E431+E506+E588+E653</f>
        <v>616.9</v>
      </c>
      <c r="F656" s="109">
        <f>F70+F104+F142+F217+F282+F356+F431+F506+F588+F653</f>
        <v>2437.62</v>
      </c>
      <c r="G656" s="303">
        <f>G70+G104+G142+G217+G282+G356+G431+G506+G588+G653</f>
        <v>16989.86</v>
      </c>
      <c r="H656" s="309"/>
      <c r="I656" s="109">
        <f>I70+I104+I142+I217+I282+I356+I431+I506+I588+I653</f>
        <v>11.017999999999999</v>
      </c>
      <c r="J656" s="109">
        <f>J70+J104+J142+J217+J282+J356+J431+J506+J588+J653</f>
        <v>549.1780000000001</v>
      </c>
      <c r="K656" s="109">
        <f>K70+K104+K142+K217+K282+K356+K431+K506+K588+K653</f>
        <v>10.244</v>
      </c>
      <c r="L656" s="109">
        <f>L70+L104+L142+L217+L282+L356+L431+L506+L588+L653</f>
        <v>5331.2300000000005</v>
      </c>
      <c r="M656" s="109">
        <f>M70+M104+M142+M217+M282+M356+M431+M506+M588+M653</f>
        <v>160.16000000000003</v>
      </c>
    </row>
    <row r="657" spans="1:13" ht="12.75">
      <c r="A657" s="305" t="s">
        <v>91</v>
      </c>
      <c r="B657" s="307"/>
      <c r="C657" s="308"/>
      <c r="D657" s="109">
        <f>D656/10</f>
        <v>66.55300000000001</v>
      </c>
      <c r="E657" s="109">
        <f>E656/10</f>
        <v>61.69</v>
      </c>
      <c r="F657" s="109">
        <f>F656/10</f>
        <v>243.762</v>
      </c>
      <c r="G657" s="303">
        <f>G656/10</f>
        <v>1698.986</v>
      </c>
      <c r="H657" s="304"/>
      <c r="I657" s="109">
        <f>I656/10</f>
        <v>1.1018</v>
      </c>
      <c r="J657" s="109">
        <f>J656/10</f>
        <v>54.917800000000014</v>
      </c>
      <c r="K657" s="109">
        <f>K656/10</f>
        <v>1.0244</v>
      </c>
      <c r="L657" s="109">
        <f>L656/10</f>
        <v>533.123</v>
      </c>
      <c r="M657" s="109">
        <f>M656/10</f>
        <v>16.016000000000002</v>
      </c>
    </row>
    <row r="658" spans="1:13" ht="12.75">
      <c r="A658" s="305" t="s">
        <v>22</v>
      </c>
      <c r="B658" s="307"/>
      <c r="C658" s="308"/>
      <c r="D658" s="109">
        <f>D18+D76+D110+D154+D228+D297+D369+D446+D519+D600</f>
        <v>103.33</v>
      </c>
      <c r="E658" s="109">
        <f>E18+E76+E110+E154+E228+E297+E369+E446+E519+E600</f>
        <v>122.1</v>
      </c>
      <c r="F658" s="109">
        <f>F18+F76+F110+F154+F228+F297+F369+F446+F519+F600</f>
        <v>542.56</v>
      </c>
      <c r="G658" s="303">
        <f>G18+G76+G110+G154+G228+G297+G369+G446+G519+G600</f>
        <v>3679.3100000000004</v>
      </c>
      <c r="H658" s="304"/>
      <c r="I658" s="109">
        <f>I18+I76+I110+I154+I228+I297+I369+I446+I519+I600</f>
        <v>1.416</v>
      </c>
      <c r="J658" s="109">
        <f>J18+J76+J110+J154+J228+J297+J369+J446+J519+J600</f>
        <v>10.1</v>
      </c>
      <c r="K658" s="109">
        <f>K18+K76+K110+K154+K228+K297+K369+K446+K519+K600</f>
        <v>1.9499999999999997</v>
      </c>
      <c r="L658" s="109">
        <f>L18+L76+L110+L154+L228+L297+L369+L446+L519+L600</f>
        <v>1696.33</v>
      </c>
      <c r="M658" s="109">
        <f>M18+M76+M110+M154+M228+M297+M369+M446+M519+M600</f>
        <v>21.04</v>
      </c>
    </row>
    <row r="659" spans="1:13" ht="12.75">
      <c r="A659" s="305" t="s">
        <v>90</v>
      </c>
      <c r="B659" s="307"/>
      <c r="C659" s="308"/>
      <c r="D659" s="109">
        <f>D658/10</f>
        <v>10.333</v>
      </c>
      <c r="E659" s="109">
        <f>E658/10</f>
        <v>12.209999999999999</v>
      </c>
      <c r="F659" s="109">
        <f>F658/10</f>
        <v>54.25599999999999</v>
      </c>
      <c r="G659" s="303">
        <f>G658/10</f>
        <v>367.93100000000004</v>
      </c>
      <c r="H659" s="304"/>
      <c r="I659" s="109">
        <f>I658/10</f>
        <v>0.1416</v>
      </c>
      <c r="J659" s="109">
        <f>J658/10</f>
        <v>1.01</v>
      </c>
      <c r="K659" s="109">
        <f>K658/10</f>
        <v>0.19499999999999998</v>
      </c>
      <c r="L659" s="109">
        <f>L658/10</f>
        <v>169.63299999999998</v>
      </c>
      <c r="M659" s="109">
        <f>M658/10</f>
        <v>2.104</v>
      </c>
    </row>
    <row r="660" spans="1:13" ht="12.75">
      <c r="A660" s="305" t="s">
        <v>24</v>
      </c>
      <c r="B660" s="307"/>
      <c r="C660" s="308"/>
      <c r="D660" s="43"/>
      <c r="E660" s="43"/>
      <c r="F660" s="43"/>
      <c r="G660" s="301">
        <v>0.2</v>
      </c>
      <c r="H660" s="308"/>
      <c r="I660" s="43"/>
      <c r="J660" s="43"/>
      <c r="K660" s="43"/>
      <c r="L660" s="43"/>
      <c r="M660" s="43"/>
    </row>
    <row r="661" spans="1:13" ht="12.75">
      <c r="A661" s="305" t="s">
        <v>71</v>
      </c>
      <c r="B661" s="306"/>
      <c r="C661" s="192"/>
      <c r="D661" s="109">
        <f>D23+D81+D114+D160+D232+D301+D377+D451+D524+D604</f>
        <v>220.56</v>
      </c>
      <c r="E661" s="109">
        <f>E23+E81+E114+E160+E232+E301+E377+E451+E524+E604</f>
        <v>207.27999999999997</v>
      </c>
      <c r="F661" s="109">
        <f>F23+F81+F114+F160+F232+F301+F377+F451+F524+F604</f>
        <v>324.5200000000001</v>
      </c>
      <c r="G661" s="303">
        <f>G23+G81+G114+G160+G232+G301+G377+G451+G524+G604</f>
        <v>965.38</v>
      </c>
      <c r="H661" s="304"/>
      <c r="I661" s="109">
        <f>I23+I81+I114+I160+I232+I301+I377+I451+I524+I604</f>
        <v>1.03</v>
      </c>
      <c r="J661" s="109">
        <f>J23+J81+J114+J160+J232+J301+J377+J451+J524+J604</f>
        <v>226.66</v>
      </c>
      <c r="K661" s="109">
        <f>K23+K81+K114+K160+K232+K301+K377+K451+K524+K604</f>
        <v>4.319999999999998</v>
      </c>
      <c r="L661" s="109">
        <f>L23+L81+L114+L160+L232+L301+L377+L451+L524+L604</f>
        <v>220.36</v>
      </c>
      <c r="M661" s="109">
        <f>M23+M81+M114+M160+M232+M301+M377+M451+M524+M604</f>
        <v>16.490000000000002</v>
      </c>
    </row>
    <row r="662" spans="1:13" ht="12.75">
      <c r="A662" s="305" t="s">
        <v>72</v>
      </c>
      <c r="B662" s="306"/>
      <c r="C662" s="192"/>
      <c r="D662" s="109">
        <f>D661/10</f>
        <v>22.056</v>
      </c>
      <c r="E662" s="109">
        <f>E661/10</f>
        <v>20.727999999999998</v>
      </c>
      <c r="F662" s="109">
        <f>F661/10</f>
        <v>32.45200000000001</v>
      </c>
      <c r="G662" s="303">
        <f>G661/10</f>
        <v>96.538</v>
      </c>
      <c r="H662" s="304"/>
      <c r="I662" s="109">
        <f>I661/10</f>
        <v>0.10300000000000001</v>
      </c>
      <c r="J662" s="109">
        <f>J661/10</f>
        <v>22.666</v>
      </c>
      <c r="K662" s="109">
        <f>K661/10</f>
        <v>0.4319999999999998</v>
      </c>
      <c r="L662" s="109">
        <f>L661/10</f>
        <v>22.036</v>
      </c>
      <c r="M662" s="109">
        <f>M661/10</f>
        <v>1.6490000000000002</v>
      </c>
    </row>
    <row r="663" spans="1:13" ht="12.75">
      <c r="A663" s="305" t="s">
        <v>39</v>
      </c>
      <c r="B663" s="306"/>
      <c r="C663" s="192"/>
      <c r="D663" s="43"/>
      <c r="E663" s="43"/>
      <c r="F663" s="43"/>
      <c r="G663" s="301">
        <v>0.047</v>
      </c>
      <c r="H663" s="192"/>
      <c r="I663" s="43"/>
      <c r="J663" s="43"/>
      <c r="K663" s="43"/>
      <c r="L663" s="43"/>
      <c r="M663" s="43"/>
    </row>
    <row r="664" spans="1:13" ht="12.75">
      <c r="A664" s="305" t="s">
        <v>23</v>
      </c>
      <c r="B664" s="307"/>
      <c r="C664" s="308"/>
      <c r="D664" s="109">
        <f>D50+D91+D125+D189+D257+D328+D395+D475+D553+D628</f>
        <v>224.3</v>
      </c>
      <c r="E664" s="109">
        <f>E50+E91+E125+E189+E257+E328+E395+E475+E553+E628</f>
        <v>205.04</v>
      </c>
      <c r="F664" s="109">
        <f>F50+F91+F125+F189+F257+F328+F395+F475+F553+F628</f>
        <v>821.6599999999999</v>
      </c>
      <c r="G664" s="303">
        <f>G50+G91+G125+G189+G257+G328+G395+G475+G553+G628</f>
        <v>5958.709999999999</v>
      </c>
      <c r="H664" s="304"/>
      <c r="I664" s="109">
        <f>I50+I91+I125+I189+I257+I328+I395+I475+I553+I628</f>
        <v>5.630000000000001</v>
      </c>
      <c r="J664" s="109">
        <f>J50+J91+J125+J189+J257+J328+J395+J475+J553+J628</f>
        <v>206.97000000000003</v>
      </c>
      <c r="K664" s="109">
        <f>K50+K91+K125+K189+K257+K328+K395+K475+K553+K628</f>
        <v>1.854</v>
      </c>
      <c r="L664" s="109">
        <f>L50+L91+L125+L189+L257+L328+L395+L475+L553+L628</f>
        <v>1477.1999999999998</v>
      </c>
      <c r="M664" s="109">
        <f>M50+M91+M125+M189+M257+M328+M395+M475+M553+M628</f>
        <v>83.69</v>
      </c>
    </row>
    <row r="665" spans="1:13" ht="12.75">
      <c r="A665" s="305" t="s">
        <v>89</v>
      </c>
      <c r="B665" s="307"/>
      <c r="C665" s="308"/>
      <c r="D665" s="109">
        <f>D664/10</f>
        <v>22.43</v>
      </c>
      <c r="E665" s="109">
        <f>E664/10</f>
        <v>20.503999999999998</v>
      </c>
      <c r="F665" s="109">
        <f>F664/10</f>
        <v>82.16599999999998</v>
      </c>
      <c r="G665" s="303">
        <f>G664/10</f>
        <v>595.8709999999999</v>
      </c>
      <c r="H665" s="304"/>
      <c r="I665" s="109">
        <f>I664/10</f>
        <v>0.5630000000000001</v>
      </c>
      <c r="J665" s="109">
        <f>J664/10</f>
        <v>20.697000000000003</v>
      </c>
      <c r="K665" s="109">
        <f>K664/10</f>
        <v>0.1854</v>
      </c>
      <c r="L665" s="109">
        <f>L664/10</f>
        <v>147.71999999999997</v>
      </c>
      <c r="M665" s="109">
        <f>M664/10</f>
        <v>8.369</v>
      </c>
    </row>
    <row r="666" spans="1:13" ht="12.75">
      <c r="A666" s="305" t="s">
        <v>25</v>
      </c>
      <c r="B666" s="307"/>
      <c r="C666" s="308"/>
      <c r="D666" s="43"/>
      <c r="E666" s="43"/>
      <c r="F666" s="43"/>
      <c r="G666" s="301">
        <v>0.35</v>
      </c>
      <c r="H666" s="302"/>
      <c r="I666" s="43"/>
      <c r="J666" s="43"/>
      <c r="K666" s="43"/>
      <c r="L666" s="43"/>
      <c r="M666" s="43"/>
    </row>
    <row r="667" spans="1:13" ht="12.75">
      <c r="A667" s="305" t="s">
        <v>73</v>
      </c>
      <c r="B667" s="307"/>
      <c r="C667" s="308"/>
      <c r="D667" s="109">
        <f>D59+D96+D134+D202+D267+D341+D412+D488+D568+D635</f>
        <v>86.17</v>
      </c>
      <c r="E667" s="109">
        <f>E59+E96+E134+E202+E267+E341+E412+E488+E568+E635</f>
        <v>79</v>
      </c>
      <c r="F667" s="109">
        <f>F59+F96+F134+F202+F267+F341+F412+F488+F568+F635</f>
        <v>397.40999999999997</v>
      </c>
      <c r="G667" s="303">
        <f>G59+G96+G134+G202+G267+G341+G412+G488+G568+G635</f>
        <v>2629.9</v>
      </c>
      <c r="H667" s="304"/>
      <c r="I667" s="109">
        <f>I59+I96+I134+I202+I267+I341+I412+I488+I568+I635</f>
        <v>1.01</v>
      </c>
      <c r="J667" s="109">
        <f>J59+J96+J134+J202+J267+J341+J412+J488+J568+J635</f>
        <v>28.310000000000002</v>
      </c>
      <c r="K667" s="109">
        <f>K59+K96+K134+K202+K267+K341+K412+K488+K568+K635</f>
        <v>2.1500000000000004</v>
      </c>
      <c r="L667" s="109">
        <f>L59+L96+L134+L202+L267+L341+L412+L488+L568+L635</f>
        <v>1999.08</v>
      </c>
      <c r="M667" s="109">
        <f>M59+M96+M134+M202+M267+M341+M412+M488+M568+M635</f>
        <v>15.310000000000002</v>
      </c>
    </row>
    <row r="668" spans="1:13" ht="12.75">
      <c r="A668" s="305" t="s">
        <v>88</v>
      </c>
      <c r="B668" s="307"/>
      <c r="C668" s="308"/>
      <c r="D668" s="109">
        <f>D667/10</f>
        <v>8.617</v>
      </c>
      <c r="E668" s="109">
        <f>E667/10</f>
        <v>7.9</v>
      </c>
      <c r="F668" s="109">
        <f>F667/10</f>
        <v>39.741</v>
      </c>
      <c r="G668" s="303">
        <f>G667/10</f>
        <v>262.99</v>
      </c>
      <c r="H668" s="304"/>
      <c r="I668" s="109">
        <f>I667/10</f>
        <v>0.101</v>
      </c>
      <c r="J668" s="109">
        <f>J667/10</f>
        <v>2.8310000000000004</v>
      </c>
      <c r="K668" s="109">
        <f>K667/10</f>
        <v>0.21500000000000002</v>
      </c>
      <c r="L668" s="109">
        <f>L667/10</f>
        <v>199.908</v>
      </c>
      <c r="M668" s="109">
        <f>M667/10</f>
        <v>1.5310000000000001</v>
      </c>
    </row>
    <row r="669" spans="1:13" ht="12.75">
      <c r="A669" s="305" t="s">
        <v>74</v>
      </c>
      <c r="B669" s="307"/>
      <c r="C669" s="308"/>
      <c r="D669" s="43"/>
      <c r="E669" s="43"/>
      <c r="F669" s="43"/>
      <c r="G669" s="301">
        <v>0.15</v>
      </c>
      <c r="H669" s="302"/>
      <c r="I669" s="43"/>
      <c r="J669" s="43"/>
      <c r="K669" s="43"/>
      <c r="L669" s="43"/>
      <c r="M669" s="43"/>
    </row>
    <row r="670" spans="1:13" ht="12.75">
      <c r="A670" s="305" t="s">
        <v>86</v>
      </c>
      <c r="B670" s="307"/>
      <c r="C670" s="308"/>
      <c r="D670" s="109">
        <f>D68+D102+D140+D215+D280+D354+D429+D504+D586+D651</f>
        <v>115.19000000000001</v>
      </c>
      <c r="E670" s="109">
        <f>E68+E102+E140+E215+E280+E354+E429+E504+E586+E651</f>
        <v>78.25</v>
      </c>
      <c r="F670" s="109">
        <f>F68+F102+F140+F215+F280+F354+F429+F504+F586+F651</f>
        <v>676.44</v>
      </c>
      <c r="G670" s="303">
        <f>G68+G102+G140+G215+G280+G354+G429+G504+G586+G651</f>
        <v>3756.5599999999995</v>
      </c>
      <c r="H670" s="304"/>
      <c r="I670" s="109">
        <f>I68+I102+I140+I215+I280+I354+I429+I504+I586+I651</f>
        <v>3.408</v>
      </c>
      <c r="J670" s="109">
        <f>J68+J102+J140+J215+J280+J354+J429+J504+J586+J651</f>
        <v>124.96800000000002</v>
      </c>
      <c r="K670" s="109">
        <f>K68+K102+K140+K215+K280+K354+K429+K504+K586+K651</f>
        <v>1.1800000000000002</v>
      </c>
      <c r="L670" s="109">
        <f>L68+L102+L140+L215+L280+L354+L429+L504+L586+L651</f>
        <v>842.3399999999999</v>
      </c>
      <c r="M670" s="109">
        <f>M68+M102+M140+M215+M280+M354+M429+M504+M586+M651</f>
        <v>46.919999999999995</v>
      </c>
    </row>
    <row r="671" spans="1:13" ht="13.5" customHeight="1">
      <c r="A671" s="305" t="s">
        <v>87</v>
      </c>
      <c r="B671" s="307"/>
      <c r="C671" s="308"/>
      <c r="D671" s="109">
        <f>D670/10</f>
        <v>11.519000000000002</v>
      </c>
      <c r="E671" s="109">
        <f>E670/10</f>
        <v>7.825</v>
      </c>
      <c r="F671" s="109">
        <f>F670/10</f>
        <v>67.644</v>
      </c>
      <c r="G671" s="303">
        <f>G670/10</f>
        <v>375.65599999999995</v>
      </c>
      <c r="H671" s="192"/>
      <c r="I671" s="109">
        <f>I670/10</f>
        <v>0.3408</v>
      </c>
      <c r="J671" s="109">
        <f>J670/10</f>
        <v>12.496800000000002</v>
      </c>
      <c r="K671" s="109">
        <f>K670/10</f>
        <v>0.11800000000000002</v>
      </c>
      <c r="L671" s="109">
        <f>L670/10</f>
        <v>84.234</v>
      </c>
      <c r="M671" s="109">
        <f>M670/10</f>
        <v>4.691999999999999</v>
      </c>
    </row>
    <row r="672" spans="1:13" ht="12.75">
      <c r="A672" s="305" t="s">
        <v>85</v>
      </c>
      <c r="B672" s="307"/>
      <c r="C672" s="308"/>
      <c r="D672" s="43"/>
      <c r="E672" s="43"/>
      <c r="F672" s="43"/>
      <c r="G672" s="301">
        <v>0.2</v>
      </c>
      <c r="H672" s="302"/>
      <c r="I672" s="43"/>
      <c r="J672" s="43"/>
      <c r="K672" s="43"/>
      <c r="L672" s="43"/>
      <c r="M672" s="43"/>
    </row>
    <row r="673" spans="1:13" ht="12.75">
      <c r="A673" s="110"/>
      <c r="B673" s="110"/>
      <c r="C673" s="110"/>
      <c r="D673" s="110"/>
      <c r="E673" s="110"/>
      <c r="F673" s="110"/>
      <c r="G673" s="110"/>
      <c r="H673" s="110"/>
      <c r="I673" s="110"/>
      <c r="J673" s="110"/>
      <c r="K673" s="110"/>
      <c r="L673" s="110"/>
      <c r="M673" s="110"/>
    </row>
    <row r="674" spans="1:13" ht="12.75">
      <c r="A674" s="110"/>
      <c r="B674" s="110"/>
      <c r="C674" s="110"/>
      <c r="D674" s="110"/>
      <c r="E674" s="110"/>
      <c r="F674" s="110"/>
      <c r="G674" s="110"/>
      <c r="H674" s="110"/>
      <c r="I674" s="110"/>
      <c r="J674" s="110"/>
      <c r="K674" s="110"/>
      <c r="L674" s="110"/>
      <c r="M674" s="110"/>
    </row>
  </sheetData>
  <sheetProtection/>
  <mergeCells count="1338">
    <mergeCell ref="G415:H415"/>
    <mergeCell ref="G571:H571"/>
    <mergeCell ref="A9:A13"/>
    <mergeCell ref="D9:D13"/>
    <mergeCell ref="E9:E13"/>
    <mergeCell ref="F9:F13"/>
    <mergeCell ref="B372:B376"/>
    <mergeCell ref="B549:B550"/>
    <mergeCell ref="A14:A15"/>
    <mergeCell ref="B14:B15"/>
    <mergeCell ref="C14:C15"/>
    <mergeCell ref="D14:D15"/>
    <mergeCell ref="G9:H13"/>
    <mergeCell ref="I9:I13"/>
    <mergeCell ref="J9:J13"/>
    <mergeCell ref="K9:K13"/>
    <mergeCell ref="L9:L13"/>
    <mergeCell ref="M9:M13"/>
    <mergeCell ref="E14:E15"/>
    <mergeCell ref="F14:F15"/>
    <mergeCell ref="G14:H15"/>
    <mergeCell ref="I14:I15"/>
    <mergeCell ref="J14:J15"/>
    <mergeCell ref="K14:K15"/>
    <mergeCell ref="L14:L15"/>
    <mergeCell ref="M14:M15"/>
    <mergeCell ref="A16:A17"/>
    <mergeCell ref="B16:B17"/>
    <mergeCell ref="C16:C17"/>
    <mergeCell ref="D16:D17"/>
    <mergeCell ref="E16:E17"/>
    <mergeCell ref="F16:F17"/>
    <mergeCell ref="G16:H17"/>
    <mergeCell ref="I16:I17"/>
    <mergeCell ref="J16:J17"/>
    <mergeCell ref="K16:K17"/>
    <mergeCell ref="L16:L17"/>
    <mergeCell ref="M16:M17"/>
    <mergeCell ref="A18:C18"/>
    <mergeCell ref="G18:H18"/>
    <mergeCell ref="A19:C19"/>
    <mergeCell ref="A21:A22"/>
    <mergeCell ref="B21:B22"/>
    <mergeCell ref="C21:C22"/>
    <mergeCell ref="D21:D22"/>
    <mergeCell ref="E21:E22"/>
    <mergeCell ref="F21:F22"/>
    <mergeCell ref="G21:H22"/>
    <mergeCell ref="I21:I22"/>
    <mergeCell ref="J21:J22"/>
    <mergeCell ref="K21:K22"/>
    <mergeCell ref="L21:L22"/>
    <mergeCell ref="M21:M22"/>
    <mergeCell ref="B23:C23"/>
    <mergeCell ref="G23:H23"/>
    <mergeCell ref="K26:K28"/>
    <mergeCell ref="L26:L28"/>
    <mergeCell ref="A24:C24"/>
    <mergeCell ref="A26:A28"/>
    <mergeCell ref="B26:B28"/>
    <mergeCell ref="D26:D28"/>
    <mergeCell ref="E26:E28"/>
    <mergeCell ref="M26:M28"/>
    <mergeCell ref="A29:A37"/>
    <mergeCell ref="B29:B37"/>
    <mergeCell ref="D29:D37"/>
    <mergeCell ref="E29:E37"/>
    <mergeCell ref="F29:F37"/>
    <mergeCell ref="G29:H37"/>
    <mergeCell ref="I29:I37"/>
    <mergeCell ref="J29:J37"/>
    <mergeCell ref="F26:F28"/>
    <mergeCell ref="M29:M37"/>
    <mergeCell ref="A38:A41"/>
    <mergeCell ref="B38:B41"/>
    <mergeCell ref="C38:C41"/>
    <mergeCell ref="D38:D41"/>
    <mergeCell ref="E38:E41"/>
    <mergeCell ref="F38:F41"/>
    <mergeCell ref="G38:H41"/>
    <mergeCell ref="I38:I41"/>
    <mergeCell ref="J38:J41"/>
    <mergeCell ref="K38:K41"/>
    <mergeCell ref="L38:L41"/>
    <mergeCell ref="M38:M41"/>
    <mergeCell ref="A42:A44"/>
    <mergeCell ref="B42:B44"/>
    <mergeCell ref="C42:C44"/>
    <mergeCell ref="D42:D44"/>
    <mergeCell ref="E42:E44"/>
    <mergeCell ref="F42:F44"/>
    <mergeCell ref="G42:H44"/>
    <mergeCell ref="I42:I44"/>
    <mergeCell ref="J42:J44"/>
    <mergeCell ref="K42:K44"/>
    <mergeCell ref="L42:L44"/>
    <mergeCell ref="M42:M44"/>
    <mergeCell ref="A45:A47"/>
    <mergeCell ref="B45:B47"/>
    <mergeCell ref="C45:C47"/>
    <mergeCell ref="D45:D47"/>
    <mergeCell ref="E45:E47"/>
    <mergeCell ref="F45:F47"/>
    <mergeCell ref="G45:H47"/>
    <mergeCell ref="I45:I47"/>
    <mergeCell ref="J45:J47"/>
    <mergeCell ref="K45:K47"/>
    <mergeCell ref="L45:L47"/>
    <mergeCell ref="A50:C50"/>
    <mergeCell ref="G50:H50"/>
    <mergeCell ref="J53:J57"/>
    <mergeCell ref="K53:K57"/>
    <mergeCell ref="L53:L57"/>
    <mergeCell ref="A51:C51"/>
    <mergeCell ref="A53:A57"/>
    <mergeCell ref="M53:M57"/>
    <mergeCell ref="G58:H58"/>
    <mergeCell ref="I53:I57"/>
    <mergeCell ref="M45:M47"/>
    <mergeCell ref="G48:H48"/>
    <mergeCell ref="G49:H49"/>
    <mergeCell ref="A59:C59"/>
    <mergeCell ref="G59:H59"/>
    <mergeCell ref="A60:C60"/>
    <mergeCell ref="G63:H63"/>
    <mergeCell ref="F53:F57"/>
    <mergeCell ref="G53:H57"/>
    <mergeCell ref="B53:B57"/>
    <mergeCell ref="C53:C57"/>
    <mergeCell ref="D53:D57"/>
    <mergeCell ref="E53:E57"/>
    <mergeCell ref="A64:A66"/>
    <mergeCell ref="B64:B66"/>
    <mergeCell ref="C64:C66"/>
    <mergeCell ref="D64:D66"/>
    <mergeCell ref="E64:E66"/>
    <mergeCell ref="F64:F66"/>
    <mergeCell ref="G64:H66"/>
    <mergeCell ref="I64:I66"/>
    <mergeCell ref="J64:J66"/>
    <mergeCell ref="K64:K66"/>
    <mergeCell ref="L64:L66"/>
    <mergeCell ref="M64:M66"/>
    <mergeCell ref="G67:H67"/>
    <mergeCell ref="A68:C68"/>
    <mergeCell ref="G68:H68"/>
    <mergeCell ref="A69:C69"/>
    <mergeCell ref="A70:C70"/>
    <mergeCell ref="G70:H70"/>
    <mergeCell ref="G73:H73"/>
    <mergeCell ref="G74:H74"/>
    <mergeCell ref="G75:H75"/>
    <mergeCell ref="A76:B76"/>
    <mergeCell ref="G76:H76"/>
    <mergeCell ref="A77:B77"/>
    <mergeCell ref="A79:A80"/>
    <mergeCell ref="B79:B80"/>
    <mergeCell ref="C79:C80"/>
    <mergeCell ref="D79:D80"/>
    <mergeCell ref="E79:E80"/>
    <mergeCell ref="F79:F80"/>
    <mergeCell ref="G79:H80"/>
    <mergeCell ref="I79:I80"/>
    <mergeCell ref="J79:J80"/>
    <mergeCell ref="K79:K80"/>
    <mergeCell ref="L79:L80"/>
    <mergeCell ref="M79:M80"/>
    <mergeCell ref="B81:C81"/>
    <mergeCell ref="G81:H81"/>
    <mergeCell ref="A82:C82"/>
    <mergeCell ref="G84:H84"/>
    <mergeCell ref="G85:H85"/>
    <mergeCell ref="G86:H86"/>
    <mergeCell ref="G87:H87"/>
    <mergeCell ref="G88:H88"/>
    <mergeCell ref="G89:H89"/>
    <mergeCell ref="G90:H90"/>
    <mergeCell ref="A91:C91"/>
    <mergeCell ref="G91:H91"/>
    <mergeCell ref="A92:C92"/>
    <mergeCell ref="H92:M92"/>
    <mergeCell ref="G94:H94"/>
    <mergeCell ref="G95:H95"/>
    <mergeCell ref="A96:C96"/>
    <mergeCell ref="G96:H96"/>
    <mergeCell ref="A97:C97"/>
    <mergeCell ref="G99:H99"/>
    <mergeCell ref="G100:H100"/>
    <mergeCell ref="G101:H101"/>
    <mergeCell ref="A102:C102"/>
    <mergeCell ref="G102:H102"/>
    <mergeCell ref="A103:C103"/>
    <mergeCell ref="A104:C104"/>
    <mergeCell ref="G104:H104"/>
    <mergeCell ref="G107:H107"/>
    <mergeCell ref="G108:H108"/>
    <mergeCell ref="G109:H109"/>
    <mergeCell ref="A110:C110"/>
    <mergeCell ref="G110:H110"/>
    <mergeCell ref="A111:C111"/>
    <mergeCell ref="G113:H113"/>
    <mergeCell ref="B114:C114"/>
    <mergeCell ref="G114:H114"/>
    <mergeCell ref="M120:M121"/>
    <mergeCell ref="G122:H122"/>
    <mergeCell ref="A115:C115"/>
    <mergeCell ref="G117:H117"/>
    <mergeCell ref="G118:H118"/>
    <mergeCell ref="G119:H119"/>
    <mergeCell ref="A120:A121"/>
    <mergeCell ref="D120:D121"/>
    <mergeCell ref="E120:E121"/>
    <mergeCell ref="F120:F121"/>
    <mergeCell ref="I120:I121"/>
    <mergeCell ref="J120:J121"/>
    <mergeCell ref="K120:K121"/>
    <mergeCell ref="L120:L121"/>
    <mergeCell ref="G120:H121"/>
    <mergeCell ref="K128:K132"/>
    <mergeCell ref="L128:L132"/>
    <mergeCell ref="G123:H123"/>
    <mergeCell ref="G124:H124"/>
    <mergeCell ref="A125:C125"/>
    <mergeCell ref="G125:H125"/>
    <mergeCell ref="A126:C126"/>
    <mergeCell ref="A128:A132"/>
    <mergeCell ref="B128:B132"/>
    <mergeCell ref="C128:C132"/>
    <mergeCell ref="D128:D132"/>
    <mergeCell ref="E128:E132"/>
    <mergeCell ref="M128:M132"/>
    <mergeCell ref="G133:H133"/>
    <mergeCell ref="A134:C134"/>
    <mergeCell ref="G134:H134"/>
    <mergeCell ref="A135:C135"/>
    <mergeCell ref="G137:H137"/>
    <mergeCell ref="F128:F132"/>
    <mergeCell ref="G128:H132"/>
    <mergeCell ref="I128:I132"/>
    <mergeCell ref="J128:J132"/>
    <mergeCell ref="G138:H138"/>
    <mergeCell ref="G139:H139"/>
    <mergeCell ref="A140:C140"/>
    <mergeCell ref="G140:H140"/>
    <mergeCell ref="A141:C141"/>
    <mergeCell ref="A142:C142"/>
    <mergeCell ref="G142:H142"/>
    <mergeCell ref="C143:G143"/>
    <mergeCell ref="A144:A148"/>
    <mergeCell ref="B144:B148"/>
    <mergeCell ref="C144:C148"/>
    <mergeCell ref="D144:D148"/>
    <mergeCell ref="E144:E148"/>
    <mergeCell ref="F144:F148"/>
    <mergeCell ref="G144:H148"/>
    <mergeCell ref="I144:I148"/>
    <mergeCell ref="J144:J148"/>
    <mergeCell ref="K144:K148"/>
    <mergeCell ref="L144:L148"/>
    <mergeCell ref="M144:M148"/>
    <mergeCell ref="A149:A152"/>
    <mergeCell ref="B149:B152"/>
    <mergeCell ref="C149:C152"/>
    <mergeCell ref="D149:D152"/>
    <mergeCell ref="E149:E152"/>
    <mergeCell ref="F149:F152"/>
    <mergeCell ref="G149:H152"/>
    <mergeCell ref="I149:I152"/>
    <mergeCell ref="J149:J152"/>
    <mergeCell ref="K149:K152"/>
    <mergeCell ref="L149:L152"/>
    <mergeCell ref="M149:M152"/>
    <mergeCell ref="G153:H153"/>
    <mergeCell ref="A154:C154"/>
    <mergeCell ref="G154:H154"/>
    <mergeCell ref="A155:C155"/>
    <mergeCell ref="A157:A159"/>
    <mergeCell ref="B157:B158"/>
    <mergeCell ref="C157:C158"/>
    <mergeCell ref="D157:D159"/>
    <mergeCell ref="E157:E159"/>
    <mergeCell ref="F157:F159"/>
    <mergeCell ref="G157:H159"/>
    <mergeCell ref="I157:I159"/>
    <mergeCell ref="J157:J159"/>
    <mergeCell ref="K157:K159"/>
    <mergeCell ref="L157:L159"/>
    <mergeCell ref="M157:M159"/>
    <mergeCell ref="B160:C160"/>
    <mergeCell ref="G160:H160"/>
    <mergeCell ref="A161:C161"/>
    <mergeCell ref="C163:G163"/>
    <mergeCell ref="A164:A169"/>
    <mergeCell ref="B164:B169"/>
    <mergeCell ref="C164:C169"/>
    <mergeCell ref="D164:D169"/>
    <mergeCell ref="E164:E169"/>
    <mergeCell ref="F164:F169"/>
    <mergeCell ref="G164:H169"/>
    <mergeCell ref="I164:I169"/>
    <mergeCell ref="J164:J169"/>
    <mergeCell ref="K164:K169"/>
    <mergeCell ref="L164:L169"/>
    <mergeCell ref="M164:M169"/>
    <mergeCell ref="A170:A177"/>
    <mergeCell ref="B170:B176"/>
    <mergeCell ref="C170:C176"/>
    <mergeCell ref="D170:D177"/>
    <mergeCell ref="E170:E177"/>
    <mergeCell ref="F170:F177"/>
    <mergeCell ref="G170:H177"/>
    <mergeCell ref="I170:I177"/>
    <mergeCell ref="J170:J177"/>
    <mergeCell ref="M170:M177"/>
    <mergeCell ref="A178:A182"/>
    <mergeCell ref="B178:B182"/>
    <mergeCell ref="C178:C182"/>
    <mergeCell ref="D178:D182"/>
    <mergeCell ref="E178:E182"/>
    <mergeCell ref="F178:F182"/>
    <mergeCell ref="G178:H182"/>
    <mergeCell ref="K183:K185"/>
    <mergeCell ref="L183:L185"/>
    <mergeCell ref="I178:I182"/>
    <mergeCell ref="J178:J182"/>
    <mergeCell ref="K170:K177"/>
    <mergeCell ref="L170:L177"/>
    <mergeCell ref="K178:K182"/>
    <mergeCell ref="L178:L182"/>
    <mergeCell ref="J183:J185"/>
    <mergeCell ref="M183:M185"/>
    <mergeCell ref="G186:H186"/>
    <mergeCell ref="G187:H187"/>
    <mergeCell ref="G188:H188"/>
    <mergeCell ref="M178:M182"/>
    <mergeCell ref="A189:C189"/>
    <mergeCell ref="G189:H189"/>
    <mergeCell ref="F183:F185"/>
    <mergeCell ref="G183:H185"/>
    <mergeCell ref="I183:I185"/>
    <mergeCell ref="A183:A185"/>
    <mergeCell ref="B183:B185"/>
    <mergeCell ref="C183:C185"/>
    <mergeCell ref="D183:D185"/>
    <mergeCell ref="A190:C190"/>
    <mergeCell ref="C191:G191"/>
    <mergeCell ref="E183:E185"/>
    <mergeCell ref="A192:A200"/>
    <mergeCell ref="B192:B200"/>
    <mergeCell ref="C192:C200"/>
    <mergeCell ref="D192:D200"/>
    <mergeCell ref="E192:E200"/>
    <mergeCell ref="F192:F200"/>
    <mergeCell ref="G192:H200"/>
    <mergeCell ref="I192:I200"/>
    <mergeCell ref="J192:J200"/>
    <mergeCell ref="K192:K200"/>
    <mergeCell ref="L192:L200"/>
    <mergeCell ref="M192:M200"/>
    <mergeCell ref="G201:H201"/>
    <mergeCell ref="A202:C202"/>
    <mergeCell ref="G202:H202"/>
    <mergeCell ref="A203:C203"/>
    <mergeCell ref="C204:G204"/>
    <mergeCell ref="A205:A211"/>
    <mergeCell ref="B205:B211"/>
    <mergeCell ref="C205:C211"/>
    <mergeCell ref="D205:D211"/>
    <mergeCell ref="E205:E211"/>
    <mergeCell ref="F205:F211"/>
    <mergeCell ref="G205:H211"/>
    <mergeCell ref="I205:I211"/>
    <mergeCell ref="J205:J211"/>
    <mergeCell ref="K205:K211"/>
    <mergeCell ref="L205:L211"/>
    <mergeCell ref="M205:M211"/>
    <mergeCell ref="A212:A213"/>
    <mergeCell ref="B212:B213"/>
    <mergeCell ref="C212:C213"/>
    <mergeCell ref="D212:D213"/>
    <mergeCell ref="E212:E213"/>
    <mergeCell ref="F212:F213"/>
    <mergeCell ref="G212:H213"/>
    <mergeCell ref="I212:I213"/>
    <mergeCell ref="J212:J213"/>
    <mergeCell ref="K212:K213"/>
    <mergeCell ref="L212:L213"/>
    <mergeCell ref="M212:M213"/>
    <mergeCell ref="G214:H214"/>
    <mergeCell ref="A215:C215"/>
    <mergeCell ref="G215:H215"/>
    <mergeCell ref="A216:C216"/>
    <mergeCell ref="A217:C217"/>
    <mergeCell ref="G217:H217"/>
    <mergeCell ref="A219:A221"/>
    <mergeCell ref="B219:B221"/>
    <mergeCell ref="C219:C221"/>
    <mergeCell ref="D219:D221"/>
    <mergeCell ref="E219:E221"/>
    <mergeCell ref="F219:F221"/>
    <mergeCell ref="G219:H221"/>
    <mergeCell ref="I219:I221"/>
    <mergeCell ref="J219:J221"/>
    <mergeCell ref="K219:K221"/>
    <mergeCell ref="L219:L221"/>
    <mergeCell ref="M219:M221"/>
    <mergeCell ref="A222:A225"/>
    <mergeCell ref="B222:B225"/>
    <mergeCell ref="C222:C225"/>
    <mergeCell ref="D222:D225"/>
    <mergeCell ref="E222:E225"/>
    <mergeCell ref="F222:F225"/>
    <mergeCell ref="G222:H225"/>
    <mergeCell ref="I222:I225"/>
    <mergeCell ref="J222:J225"/>
    <mergeCell ref="K222:K225"/>
    <mergeCell ref="L222:L225"/>
    <mergeCell ref="M222:M225"/>
    <mergeCell ref="A226:A227"/>
    <mergeCell ref="B226:B227"/>
    <mergeCell ref="C226:C227"/>
    <mergeCell ref="D226:D227"/>
    <mergeCell ref="E226:E227"/>
    <mergeCell ref="F226:F227"/>
    <mergeCell ref="G226:H227"/>
    <mergeCell ref="I226:I227"/>
    <mergeCell ref="J226:J227"/>
    <mergeCell ref="K226:K227"/>
    <mergeCell ref="L226:L227"/>
    <mergeCell ref="M226:M227"/>
    <mergeCell ref="A228:C228"/>
    <mergeCell ref="G228:H228"/>
    <mergeCell ref="A229:C229"/>
    <mergeCell ref="G231:H231"/>
    <mergeCell ref="B232:C232"/>
    <mergeCell ref="G232:H232"/>
    <mergeCell ref="A233:C233"/>
    <mergeCell ref="A235:A237"/>
    <mergeCell ref="B235:B237"/>
    <mergeCell ref="C235:C237"/>
    <mergeCell ref="D235:D237"/>
    <mergeCell ref="E235:E237"/>
    <mergeCell ref="F235:F237"/>
    <mergeCell ref="G235:H237"/>
    <mergeCell ref="I235:I237"/>
    <mergeCell ref="J235:J237"/>
    <mergeCell ref="K235:K237"/>
    <mergeCell ref="L235:L237"/>
    <mergeCell ref="M235:M237"/>
    <mergeCell ref="A238:A246"/>
    <mergeCell ref="B238:B246"/>
    <mergeCell ref="C238:C246"/>
    <mergeCell ref="D238:D246"/>
    <mergeCell ref="E238:E246"/>
    <mergeCell ref="F238:F246"/>
    <mergeCell ref="G238:H246"/>
    <mergeCell ref="I238:I246"/>
    <mergeCell ref="J238:J246"/>
    <mergeCell ref="K238:K246"/>
    <mergeCell ref="L238:L246"/>
    <mergeCell ref="M238:M246"/>
    <mergeCell ref="A247:A250"/>
    <mergeCell ref="B247:B250"/>
    <mergeCell ref="C247:C250"/>
    <mergeCell ref="D247:D250"/>
    <mergeCell ref="E247:E250"/>
    <mergeCell ref="F247:F250"/>
    <mergeCell ref="G247:H250"/>
    <mergeCell ref="I247:I250"/>
    <mergeCell ref="J247:J250"/>
    <mergeCell ref="K247:K250"/>
    <mergeCell ref="L247:L250"/>
    <mergeCell ref="M247:M250"/>
    <mergeCell ref="A251:A252"/>
    <mergeCell ref="B251:B252"/>
    <mergeCell ref="C251:C252"/>
    <mergeCell ref="D251:D252"/>
    <mergeCell ref="E251:E252"/>
    <mergeCell ref="F251:F252"/>
    <mergeCell ref="G251:H252"/>
    <mergeCell ref="I251:I252"/>
    <mergeCell ref="J251:J252"/>
    <mergeCell ref="K251:K252"/>
    <mergeCell ref="L251:L252"/>
    <mergeCell ref="M251:M252"/>
    <mergeCell ref="A253:A254"/>
    <mergeCell ref="B253:B254"/>
    <mergeCell ref="C253:C254"/>
    <mergeCell ref="D253:D254"/>
    <mergeCell ref="E253:E254"/>
    <mergeCell ref="F253:F254"/>
    <mergeCell ref="G253:H254"/>
    <mergeCell ref="I253:I254"/>
    <mergeCell ref="J253:J254"/>
    <mergeCell ref="K253:K254"/>
    <mergeCell ref="L253:L254"/>
    <mergeCell ref="M253:M254"/>
    <mergeCell ref="G255:H255"/>
    <mergeCell ref="G256:H256"/>
    <mergeCell ref="A257:C257"/>
    <mergeCell ref="G257:H257"/>
    <mergeCell ref="A258:C258"/>
    <mergeCell ref="C259:G259"/>
    <mergeCell ref="A260:A263"/>
    <mergeCell ref="B260:B263"/>
    <mergeCell ref="C260:C263"/>
    <mergeCell ref="D260:D263"/>
    <mergeCell ref="E260:E263"/>
    <mergeCell ref="F260:F263"/>
    <mergeCell ref="G260:H263"/>
    <mergeCell ref="I260:I263"/>
    <mergeCell ref="J260:J263"/>
    <mergeCell ref="K260:K263"/>
    <mergeCell ref="L260:L263"/>
    <mergeCell ref="M260:M263"/>
    <mergeCell ref="A264:A266"/>
    <mergeCell ref="B264:B266"/>
    <mergeCell ref="C264:C266"/>
    <mergeCell ref="D264:D266"/>
    <mergeCell ref="E264:E266"/>
    <mergeCell ref="F264:F266"/>
    <mergeCell ref="G264:H266"/>
    <mergeCell ref="I264:I266"/>
    <mergeCell ref="J264:J266"/>
    <mergeCell ref="K264:K266"/>
    <mergeCell ref="L264:L266"/>
    <mergeCell ref="M264:M266"/>
    <mergeCell ref="A267:C267"/>
    <mergeCell ref="G267:H267"/>
    <mergeCell ref="A268:C268"/>
    <mergeCell ref="C269:G269"/>
    <mergeCell ref="A270:A275"/>
    <mergeCell ref="B270:B275"/>
    <mergeCell ref="C270:C275"/>
    <mergeCell ref="D270:D275"/>
    <mergeCell ref="E270:E275"/>
    <mergeCell ref="F270:F275"/>
    <mergeCell ref="G270:H275"/>
    <mergeCell ref="I270:I275"/>
    <mergeCell ref="J270:J275"/>
    <mergeCell ref="K270:K275"/>
    <mergeCell ref="L270:L275"/>
    <mergeCell ref="M270:M275"/>
    <mergeCell ref="A276:A278"/>
    <mergeCell ref="B276:B278"/>
    <mergeCell ref="C276:C278"/>
    <mergeCell ref="D276:D278"/>
    <mergeCell ref="E276:E278"/>
    <mergeCell ref="F276:F278"/>
    <mergeCell ref="G276:H278"/>
    <mergeCell ref="I276:I278"/>
    <mergeCell ref="J276:J278"/>
    <mergeCell ref="K276:K278"/>
    <mergeCell ref="L276:L278"/>
    <mergeCell ref="M276:M278"/>
    <mergeCell ref="G279:H279"/>
    <mergeCell ref="A280:C280"/>
    <mergeCell ref="G280:H280"/>
    <mergeCell ref="A281:C281"/>
    <mergeCell ref="A282:C282"/>
    <mergeCell ref="G282:H282"/>
    <mergeCell ref="A285:A289"/>
    <mergeCell ref="B285:B289"/>
    <mergeCell ref="C285:C289"/>
    <mergeCell ref="D285:D289"/>
    <mergeCell ref="E285:E289"/>
    <mergeCell ref="F285:F289"/>
    <mergeCell ref="G285:H289"/>
    <mergeCell ref="I285:I289"/>
    <mergeCell ref="J285:J289"/>
    <mergeCell ref="K285:K289"/>
    <mergeCell ref="L285:L289"/>
    <mergeCell ref="M285:M289"/>
    <mergeCell ref="A290:A293"/>
    <mergeCell ref="B290:B293"/>
    <mergeCell ref="C290:C293"/>
    <mergeCell ref="D290:D293"/>
    <mergeCell ref="E290:E293"/>
    <mergeCell ref="F290:F293"/>
    <mergeCell ref="G290:H293"/>
    <mergeCell ref="I290:I293"/>
    <mergeCell ref="J290:J293"/>
    <mergeCell ref="K290:K293"/>
    <mergeCell ref="L290:L293"/>
    <mergeCell ref="M290:M293"/>
    <mergeCell ref="A294:A296"/>
    <mergeCell ref="B294:B296"/>
    <mergeCell ref="C294:C296"/>
    <mergeCell ref="D294:D296"/>
    <mergeCell ref="E294:E296"/>
    <mergeCell ref="F294:F296"/>
    <mergeCell ref="G294:H296"/>
    <mergeCell ref="I294:I296"/>
    <mergeCell ref="J294:J296"/>
    <mergeCell ref="K294:K296"/>
    <mergeCell ref="L294:L296"/>
    <mergeCell ref="M294:M296"/>
    <mergeCell ref="A297:C297"/>
    <mergeCell ref="G297:H297"/>
    <mergeCell ref="A298:C298"/>
    <mergeCell ref="G300:H300"/>
    <mergeCell ref="B301:C301"/>
    <mergeCell ref="G301:H301"/>
    <mergeCell ref="A302:C302"/>
    <mergeCell ref="A304:A307"/>
    <mergeCell ref="B304:B307"/>
    <mergeCell ref="C304:C307"/>
    <mergeCell ref="D304:D307"/>
    <mergeCell ref="E304:E307"/>
    <mergeCell ref="F304:F307"/>
    <mergeCell ref="G304:H307"/>
    <mergeCell ref="I304:I307"/>
    <mergeCell ref="J304:J307"/>
    <mergeCell ref="K304:K307"/>
    <mergeCell ref="L304:L307"/>
    <mergeCell ref="M304:M307"/>
    <mergeCell ref="A308:A315"/>
    <mergeCell ref="B308:B315"/>
    <mergeCell ref="C308:C315"/>
    <mergeCell ref="D308:D315"/>
    <mergeCell ref="E308:E315"/>
    <mergeCell ref="F308:F315"/>
    <mergeCell ref="G308:H315"/>
    <mergeCell ref="I308:I315"/>
    <mergeCell ref="J308:J315"/>
    <mergeCell ref="M308:M315"/>
    <mergeCell ref="A316:A320"/>
    <mergeCell ref="B316:B320"/>
    <mergeCell ref="C316:C320"/>
    <mergeCell ref="D316:D320"/>
    <mergeCell ref="E316:E320"/>
    <mergeCell ref="F316:F320"/>
    <mergeCell ref="G316:H320"/>
    <mergeCell ref="I316:I320"/>
    <mergeCell ref="J316:J320"/>
    <mergeCell ref="K308:K315"/>
    <mergeCell ref="L308:L315"/>
    <mergeCell ref="K316:K320"/>
    <mergeCell ref="L316:L320"/>
    <mergeCell ref="M321:M324"/>
    <mergeCell ref="G326:H326"/>
    <mergeCell ref="G327:H327"/>
    <mergeCell ref="A328:C328"/>
    <mergeCell ref="G328:H328"/>
    <mergeCell ref="M316:M320"/>
    <mergeCell ref="A321:A324"/>
    <mergeCell ref="B321:B324"/>
    <mergeCell ref="K321:K324"/>
    <mergeCell ref="L321:L324"/>
    <mergeCell ref="A329:C329"/>
    <mergeCell ref="F321:F324"/>
    <mergeCell ref="G321:H324"/>
    <mergeCell ref="I321:I324"/>
    <mergeCell ref="J321:J324"/>
    <mergeCell ref="C330:G330"/>
    <mergeCell ref="C321:C324"/>
    <mergeCell ref="D321:D324"/>
    <mergeCell ref="E321:E324"/>
    <mergeCell ref="L331:L339"/>
    <mergeCell ref="M331:M339"/>
    <mergeCell ref="A331:A339"/>
    <mergeCell ref="B331:B339"/>
    <mergeCell ref="C331:C339"/>
    <mergeCell ref="D331:D339"/>
    <mergeCell ref="E331:E339"/>
    <mergeCell ref="F331:F339"/>
    <mergeCell ref="E344:E350"/>
    <mergeCell ref="G331:H339"/>
    <mergeCell ref="I331:I339"/>
    <mergeCell ref="J331:J339"/>
    <mergeCell ref="K331:K339"/>
    <mergeCell ref="K344:K350"/>
    <mergeCell ref="L344:L350"/>
    <mergeCell ref="G340:H340"/>
    <mergeCell ref="A341:C341"/>
    <mergeCell ref="G341:H341"/>
    <mergeCell ref="A342:C342"/>
    <mergeCell ref="C343:G343"/>
    <mergeCell ref="A344:A350"/>
    <mergeCell ref="B344:B350"/>
    <mergeCell ref="C344:C350"/>
    <mergeCell ref="D344:D350"/>
    <mergeCell ref="M344:M350"/>
    <mergeCell ref="G352:H352"/>
    <mergeCell ref="G353:H353"/>
    <mergeCell ref="A354:C354"/>
    <mergeCell ref="G354:H354"/>
    <mergeCell ref="A355:C355"/>
    <mergeCell ref="F344:F350"/>
    <mergeCell ref="G344:H350"/>
    <mergeCell ref="I344:I350"/>
    <mergeCell ref="J344:J350"/>
    <mergeCell ref="A356:C356"/>
    <mergeCell ref="G356:H356"/>
    <mergeCell ref="A359:A363"/>
    <mergeCell ref="B359:B363"/>
    <mergeCell ref="C359:C363"/>
    <mergeCell ref="D359:D363"/>
    <mergeCell ref="E359:E363"/>
    <mergeCell ref="F359:F363"/>
    <mergeCell ref="G359:H363"/>
    <mergeCell ref="I359:I363"/>
    <mergeCell ref="J359:J363"/>
    <mergeCell ref="K359:K363"/>
    <mergeCell ref="L359:L363"/>
    <mergeCell ref="M359:M363"/>
    <mergeCell ref="A364:A365"/>
    <mergeCell ref="B364:B365"/>
    <mergeCell ref="C364:C365"/>
    <mergeCell ref="D364:D365"/>
    <mergeCell ref="E364:E365"/>
    <mergeCell ref="F364:F365"/>
    <mergeCell ref="G364:H365"/>
    <mergeCell ref="I364:I365"/>
    <mergeCell ref="J364:J365"/>
    <mergeCell ref="K364:K365"/>
    <mergeCell ref="L364:L365"/>
    <mergeCell ref="M364:M365"/>
    <mergeCell ref="A366:A368"/>
    <mergeCell ref="B366:B368"/>
    <mergeCell ref="C366:C368"/>
    <mergeCell ref="D366:D368"/>
    <mergeCell ref="E366:E368"/>
    <mergeCell ref="F366:F368"/>
    <mergeCell ref="G366:H368"/>
    <mergeCell ref="I366:I368"/>
    <mergeCell ref="J366:J368"/>
    <mergeCell ref="K366:K368"/>
    <mergeCell ref="L366:L368"/>
    <mergeCell ref="M366:M368"/>
    <mergeCell ref="A369:C369"/>
    <mergeCell ref="G369:H369"/>
    <mergeCell ref="A370:C370"/>
    <mergeCell ref="A372:A376"/>
    <mergeCell ref="C372:C376"/>
    <mergeCell ref="D372:D376"/>
    <mergeCell ref="E372:E376"/>
    <mergeCell ref="F372:F376"/>
    <mergeCell ref="G372:H376"/>
    <mergeCell ref="I372:I376"/>
    <mergeCell ref="J372:J376"/>
    <mergeCell ref="K372:K376"/>
    <mergeCell ref="L372:L376"/>
    <mergeCell ref="M372:M376"/>
    <mergeCell ref="B377:C377"/>
    <mergeCell ref="G377:H377"/>
    <mergeCell ref="A378:C378"/>
    <mergeCell ref="C379:G379"/>
    <mergeCell ref="G380:H380"/>
    <mergeCell ref="A381:A388"/>
    <mergeCell ref="B381:B388"/>
    <mergeCell ref="C381:C388"/>
    <mergeCell ref="D381:D388"/>
    <mergeCell ref="E381:E388"/>
    <mergeCell ref="F381:F388"/>
    <mergeCell ref="G381:H388"/>
    <mergeCell ref="I381:I388"/>
    <mergeCell ref="J381:J388"/>
    <mergeCell ref="K381:K388"/>
    <mergeCell ref="L381:L388"/>
    <mergeCell ref="M381:M388"/>
    <mergeCell ref="A389:A391"/>
    <mergeCell ref="B389:B391"/>
    <mergeCell ref="C389:C391"/>
    <mergeCell ref="D389:D391"/>
    <mergeCell ref="E389:E391"/>
    <mergeCell ref="G392:H392"/>
    <mergeCell ref="G393:H393"/>
    <mergeCell ref="G394:H394"/>
    <mergeCell ref="M389:M391"/>
    <mergeCell ref="F389:F391"/>
    <mergeCell ref="G389:H391"/>
    <mergeCell ref="I389:I391"/>
    <mergeCell ref="J389:J391"/>
    <mergeCell ref="K389:K391"/>
    <mergeCell ref="L389:L391"/>
    <mergeCell ref="A395:C395"/>
    <mergeCell ref="G395:H395"/>
    <mergeCell ref="A396:C396"/>
    <mergeCell ref="C397:G397"/>
    <mergeCell ref="A398:A406"/>
    <mergeCell ref="B398:B406"/>
    <mergeCell ref="C398:C406"/>
    <mergeCell ref="D398:D406"/>
    <mergeCell ref="E398:E406"/>
    <mergeCell ref="F398:F406"/>
    <mergeCell ref="G398:H406"/>
    <mergeCell ref="I398:I406"/>
    <mergeCell ref="J398:J406"/>
    <mergeCell ref="K398:K406"/>
    <mergeCell ref="L398:L406"/>
    <mergeCell ref="M398:M406"/>
    <mergeCell ref="A407:A411"/>
    <mergeCell ref="B407:B411"/>
    <mergeCell ref="C407:C411"/>
    <mergeCell ref="D407:D411"/>
    <mergeCell ref="E407:E411"/>
    <mergeCell ref="F407:F411"/>
    <mergeCell ref="G407:H411"/>
    <mergeCell ref="I407:I411"/>
    <mergeCell ref="J407:J411"/>
    <mergeCell ref="K407:K411"/>
    <mergeCell ref="L407:L411"/>
    <mergeCell ref="M407:M411"/>
    <mergeCell ref="A412:C412"/>
    <mergeCell ref="G412:H412"/>
    <mergeCell ref="A413:C413"/>
    <mergeCell ref="C414:G414"/>
    <mergeCell ref="A416:A423"/>
    <mergeCell ref="B416:B423"/>
    <mergeCell ref="C416:C423"/>
    <mergeCell ref="D416:D423"/>
    <mergeCell ref="E416:E423"/>
    <mergeCell ref="F416:F423"/>
    <mergeCell ref="G416:H423"/>
    <mergeCell ref="I416:I423"/>
    <mergeCell ref="J416:J423"/>
    <mergeCell ref="K416:K423"/>
    <mergeCell ref="L416:L423"/>
    <mergeCell ref="M416:M423"/>
    <mergeCell ref="A424:A427"/>
    <mergeCell ref="B424:B427"/>
    <mergeCell ref="C424:C427"/>
    <mergeCell ref="D424:D427"/>
    <mergeCell ref="E424:E427"/>
    <mergeCell ref="F424:F427"/>
    <mergeCell ref="G424:H427"/>
    <mergeCell ref="I424:I427"/>
    <mergeCell ref="J424:J427"/>
    <mergeCell ref="K424:K427"/>
    <mergeCell ref="L424:L427"/>
    <mergeCell ref="M424:M427"/>
    <mergeCell ref="G428:H428"/>
    <mergeCell ref="A429:C429"/>
    <mergeCell ref="G429:H429"/>
    <mergeCell ref="A430:C430"/>
    <mergeCell ref="A431:C431"/>
    <mergeCell ref="G431:H431"/>
    <mergeCell ref="A434:A438"/>
    <mergeCell ref="B434:B438"/>
    <mergeCell ref="C434:C438"/>
    <mergeCell ref="D434:D438"/>
    <mergeCell ref="E434:E438"/>
    <mergeCell ref="F434:F438"/>
    <mergeCell ref="G434:H438"/>
    <mergeCell ref="I434:I438"/>
    <mergeCell ref="J434:J438"/>
    <mergeCell ref="K434:K438"/>
    <mergeCell ref="L434:L438"/>
    <mergeCell ref="M434:M438"/>
    <mergeCell ref="A439:A442"/>
    <mergeCell ref="B439:B442"/>
    <mergeCell ref="C439:C442"/>
    <mergeCell ref="D439:D442"/>
    <mergeCell ref="E439:E442"/>
    <mergeCell ref="F439:F442"/>
    <mergeCell ref="G439:H442"/>
    <mergeCell ref="I439:I442"/>
    <mergeCell ref="J439:J442"/>
    <mergeCell ref="K439:K442"/>
    <mergeCell ref="L439:L442"/>
    <mergeCell ref="M439:M442"/>
    <mergeCell ref="A443:A445"/>
    <mergeCell ref="B443:B445"/>
    <mergeCell ref="C443:C445"/>
    <mergeCell ref="D443:D445"/>
    <mergeCell ref="E443:E445"/>
    <mergeCell ref="F443:F445"/>
    <mergeCell ref="G443:H445"/>
    <mergeCell ref="I443:I445"/>
    <mergeCell ref="J443:J445"/>
    <mergeCell ref="K443:K445"/>
    <mergeCell ref="L443:L445"/>
    <mergeCell ref="M443:M445"/>
    <mergeCell ref="A446:C446"/>
    <mergeCell ref="G446:H446"/>
    <mergeCell ref="A447:C447"/>
    <mergeCell ref="A449:A450"/>
    <mergeCell ref="B449:B450"/>
    <mergeCell ref="C449:C450"/>
    <mergeCell ref="G449:H449"/>
    <mergeCell ref="G450:H450"/>
    <mergeCell ref="B451:C451"/>
    <mergeCell ref="G451:H451"/>
    <mergeCell ref="A452:C452"/>
    <mergeCell ref="G454:H454"/>
    <mergeCell ref="A455:A461"/>
    <mergeCell ref="B455:B461"/>
    <mergeCell ref="C455:C461"/>
    <mergeCell ref="D455:D461"/>
    <mergeCell ref="E455:E461"/>
    <mergeCell ref="F455:F461"/>
    <mergeCell ref="G455:H461"/>
    <mergeCell ref="I455:I461"/>
    <mergeCell ref="J455:J461"/>
    <mergeCell ref="K455:K461"/>
    <mergeCell ref="L455:L461"/>
    <mergeCell ref="M455:M461"/>
    <mergeCell ref="A462:A465"/>
    <mergeCell ref="B462:B465"/>
    <mergeCell ref="C462:C465"/>
    <mergeCell ref="D462:D465"/>
    <mergeCell ref="E462:E465"/>
    <mergeCell ref="F462:F465"/>
    <mergeCell ref="G462:H465"/>
    <mergeCell ref="I462:I465"/>
    <mergeCell ref="J462:J465"/>
    <mergeCell ref="K462:K465"/>
    <mergeCell ref="L462:L465"/>
    <mergeCell ref="M462:M465"/>
    <mergeCell ref="A466:A471"/>
    <mergeCell ref="B466:B471"/>
    <mergeCell ref="C466:C471"/>
    <mergeCell ref="D466:D471"/>
    <mergeCell ref="E466:E471"/>
    <mergeCell ref="F466:F471"/>
    <mergeCell ref="G466:H471"/>
    <mergeCell ref="I466:I471"/>
    <mergeCell ref="J466:J471"/>
    <mergeCell ref="K466:K471"/>
    <mergeCell ref="L466:L471"/>
    <mergeCell ref="M466:M471"/>
    <mergeCell ref="G472:H472"/>
    <mergeCell ref="G473:H473"/>
    <mergeCell ref="G474:H474"/>
    <mergeCell ref="A475:C475"/>
    <mergeCell ref="G475:H475"/>
    <mergeCell ref="A476:C476"/>
    <mergeCell ref="C477:G477"/>
    <mergeCell ref="A478:A486"/>
    <mergeCell ref="B478:B486"/>
    <mergeCell ref="C478:C486"/>
    <mergeCell ref="D478:D486"/>
    <mergeCell ref="E478:E486"/>
    <mergeCell ref="F478:F486"/>
    <mergeCell ref="G478:H486"/>
    <mergeCell ref="I478:I486"/>
    <mergeCell ref="J478:J486"/>
    <mergeCell ref="K478:K486"/>
    <mergeCell ref="L478:L486"/>
    <mergeCell ref="M478:M486"/>
    <mergeCell ref="G487:H487"/>
    <mergeCell ref="A488:C488"/>
    <mergeCell ref="G488:H488"/>
    <mergeCell ref="A489:C489"/>
    <mergeCell ref="C490:G490"/>
    <mergeCell ref="A491:A498"/>
    <mergeCell ref="B491:B498"/>
    <mergeCell ref="C491:C498"/>
    <mergeCell ref="D491:D498"/>
    <mergeCell ref="E491:E498"/>
    <mergeCell ref="F491:F498"/>
    <mergeCell ref="G491:H498"/>
    <mergeCell ref="I491:I498"/>
    <mergeCell ref="J491:J498"/>
    <mergeCell ref="K491:K498"/>
    <mergeCell ref="L491:L498"/>
    <mergeCell ref="M491:M498"/>
    <mergeCell ref="A499:A502"/>
    <mergeCell ref="B499:B502"/>
    <mergeCell ref="C499:C502"/>
    <mergeCell ref="D499:D502"/>
    <mergeCell ref="E499:E502"/>
    <mergeCell ref="F499:F502"/>
    <mergeCell ref="G499:H502"/>
    <mergeCell ref="I499:I502"/>
    <mergeCell ref="J499:J502"/>
    <mergeCell ref="K499:K502"/>
    <mergeCell ref="L499:L502"/>
    <mergeCell ref="M499:M502"/>
    <mergeCell ref="G503:H503"/>
    <mergeCell ref="A504:C504"/>
    <mergeCell ref="G504:H504"/>
    <mergeCell ref="A505:C505"/>
    <mergeCell ref="A506:C506"/>
    <mergeCell ref="G506:H506"/>
    <mergeCell ref="A508:A511"/>
    <mergeCell ref="B508:B511"/>
    <mergeCell ref="C508:C511"/>
    <mergeCell ref="D508:D511"/>
    <mergeCell ref="E508:E511"/>
    <mergeCell ref="F508:F511"/>
    <mergeCell ref="G508:H511"/>
    <mergeCell ref="I508:I511"/>
    <mergeCell ref="J508:J511"/>
    <mergeCell ref="K508:K511"/>
    <mergeCell ref="L508:L511"/>
    <mergeCell ref="M508:M511"/>
    <mergeCell ref="A512:A515"/>
    <mergeCell ref="B512:B515"/>
    <mergeCell ref="C512:C515"/>
    <mergeCell ref="D512:D515"/>
    <mergeCell ref="E512:E515"/>
    <mergeCell ref="F512:F515"/>
    <mergeCell ref="G512:H515"/>
    <mergeCell ref="I512:I515"/>
    <mergeCell ref="J512:J515"/>
    <mergeCell ref="K512:K515"/>
    <mergeCell ref="L512:L515"/>
    <mergeCell ref="M512:M515"/>
    <mergeCell ref="A516:A518"/>
    <mergeCell ref="B516:B518"/>
    <mergeCell ref="C516:C518"/>
    <mergeCell ref="D516:D518"/>
    <mergeCell ref="E516:E518"/>
    <mergeCell ref="F516:F518"/>
    <mergeCell ref="G516:H518"/>
    <mergeCell ref="I516:I518"/>
    <mergeCell ref="J516:J518"/>
    <mergeCell ref="K516:K518"/>
    <mergeCell ref="L516:L518"/>
    <mergeCell ref="M516:M518"/>
    <mergeCell ref="A519:C519"/>
    <mergeCell ref="G519:H519"/>
    <mergeCell ref="A520:C520"/>
    <mergeCell ref="A522:A523"/>
    <mergeCell ref="B522:B523"/>
    <mergeCell ref="C522:C523"/>
    <mergeCell ref="G522:H522"/>
    <mergeCell ref="G523:H523"/>
    <mergeCell ref="B524:C524"/>
    <mergeCell ref="G524:H524"/>
    <mergeCell ref="A525:C525"/>
    <mergeCell ref="C526:G526"/>
    <mergeCell ref="A527:A529"/>
    <mergeCell ref="B527:B529"/>
    <mergeCell ref="C527:C529"/>
    <mergeCell ref="D527:D529"/>
    <mergeCell ref="E527:E529"/>
    <mergeCell ref="F527:F529"/>
    <mergeCell ref="G527:H529"/>
    <mergeCell ref="I527:I529"/>
    <mergeCell ref="J527:J529"/>
    <mergeCell ref="K527:K529"/>
    <mergeCell ref="L527:L529"/>
    <mergeCell ref="M527:M529"/>
    <mergeCell ref="A530:A536"/>
    <mergeCell ref="B530:B536"/>
    <mergeCell ref="C530:C536"/>
    <mergeCell ref="D530:D536"/>
    <mergeCell ref="E530:E536"/>
    <mergeCell ref="F530:F536"/>
    <mergeCell ref="G530:H536"/>
    <mergeCell ref="I530:I536"/>
    <mergeCell ref="J530:J536"/>
    <mergeCell ref="K530:K536"/>
    <mergeCell ref="L530:L536"/>
    <mergeCell ref="M530:M536"/>
    <mergeCell ref="A537:A540"/>
    <mergeCell ref="B537:B540"/>
    <mergeCell ref="C537:C540"/>
    <mergeCell ref="D537:D540"/>
    <mergeCell ref="E537:E540"/>
    <mergeCell ref="F537:F540"/>
    <mergeCell ref="G537:H540"/>
    <mergeCell ref="I537:I540"/>
    <mergeCell ref="J537:J540"/>
    <mergeCell ref="K537:K540"/>
    <mergeCell ref="L537:L540"/>
    <mergeCell ref="M537:M540"/>
    <mergeCell ref="A541:A548"/>
    <mergeCell ref="B541:B548"/>
    <mergeCell ref="C541:C548"/>
    <mergeCell ref="D541:D548"/>
    <mergeCell ref="E541:E548"/>
    <mergeCell ref="F541:F548"/>
    <mergeCell ref="G541:H548"/>
    <mergeCell ref="I541:I548"/>
    <mergeCell ref="J541:J548"/>
    <mergeCell ref="K541:K548"/>
    <mergeCell ref="L541:L548"/>
    <mergeCell ref="M541:M548"/>
    <mergeCell ref="A549:A550"/>
    <mergeCell ref="C549:C550"/>
    <mergeCell ref="D549:D550"/>
    <mergeCell ref="E549:E550"/>
    <mergeCell ref="F549:F550"/>
    <mergeCell ref="G549:H550"/>
    <mergeCell ref="I549:I550"/>
    <mergeCell ref="J549:J550"/>
    <mergeCell ref="K549:K550"/>
    <mergeCell ref="L549:L550"/>
    <mergeCell ref="M549:M550"/>
    <mergeCell ref="G551:H551"/>
    <mergeCell ref="G552:H552"/>
    <mergeCell ref="A553:C553"/>
    <mergeCell ref="G553:H553"/>
    <mergeCell ref="A554:C554"/>
    <mergeCell ref="C555:G555"/>
    <mergeCell ref="A556:A563"/>
    <mergeCell ref="B556:B563"/>
    <mergeCell ref="C556:C563"/>
    <mergeCell ref="D556:D563"/>
    <mergeCell ref="E556:E563"/>
    <mergeCell ref="F556:F563"/>
    <mergeCell ref="G556:H563"/>
    <mergeCell ref="I556:I563"/>
    <mergeCell ref="J556:J563"/>
    <mergeCell ref="K556:K563"/>
    <mergeCell ref="L556:L563"/>
    <mergeCell ref="J572:J581"/>
    <mergeCell ref="K572:K581"/>
    <mergeCell ref="M556:M563"/>
    <mergeCell ref="A564:A567"/>
    <mergeCell ref="B564:B567"/>
    <mergeCell ref="C564:C567"/>
    <mergeCell ref="D564:D567"/>
    <mergeCell ref="E564:E567"/>
    <mergeCell ref="F564:F567"/>
    <mergeCell ref="G564:H567"/>
    <mergeCell ref="K564:K567"/>
    <mergeCell ref="L564:L567"/>
    <mergeCell ref="M564:M567"/>
    <mergeCell ref="A568:C568"/>
    <mergeCell ref="G568:H568"/>
    <mergeCell ref="A569:C569"/>
    <mergeCell ref="I564:I567"/>
    <mergeCell ref="J564:J567"/>
    <mergeCell ref="L582:L584"/>
    <mergeCell ref="I572:I581"/>
    <mergeCell ref="C570:G570"/>
    <mergeCell ref="A572:A581"/>
    <mergeCell ref="B572:B581"/>
    <mergeCell ref="C572:C581"/>
    <mergeCell ref="D572:D581"/>
    <mergeCell ref="E572:E581"/>
    <mergeCell ref="F572:F581"/>
    <mergeCell ref="G572:H581"/>
    <mergeCell ref="L572:L581"/>
    <mergeCell ref="M582:M584"/>
    <mergeCell ref="G585:H585"/>
    <mergeCell ref="A586:C586"/>
    <mergeCell ref="G586:H586"/>
    <mergeCell ref="M572:M581"/>
    <mergeCell ref="A582:A584"/>
    <mergeCell ref="B582:B584"/>
    <mergeCell ref="J582:J584"/>
    <mergeCell ref="K582:K584"/>
    <mergeCell ref="A587:C587"/>
    <mergeCell ref="A588:C588"/>
    <mergeCell ref="G588:H588"/>
    <mergeCell ref="F582:F584"/>
    <mergeCell ref="G582:H584"/>
    <mergeCell ref="I582:I584"/>
    <mergeCell ref="C582:C584"/>
    <mergeCell ref="D582:D584"/>
    <mergeCell ref="E582:E584"/>
    <mergeCell ref="A590:A595"/>
    <mergeCell ref="B590:B595"/>
    <mergeCell ref="C590:C595"/>
    <mergeCell ref="D590:D595"/>
    <mergeCell ref="E590:E595"/>
    <mergeCell ref="F590:F595"/>
    <mergeCell ref="G590:H595"/>
    <mergeCell ref="I590:I595"/>
    <mergeCell ref="J590:J595"/>
    <mergeCell ref="K590:K595"/>
    <mergeCell ref="L590:L595"/>
    <mergeCell ref="M590:M595"/>
    <mergeCell ref="A596:A597"/>
    <mergeCell ref="B596:B597"/>
    <mergeCell ref="C596:C597"/>
    <mergeCell ref="D596:D597"/>
    <mergeCell ref="E596:E597"/>
    <mergeCell ref="F596:F597"/>
    <mergeCell ref="G596:H597"/>
    <mergeCell ref="I596:I597"/>
    <mergeCell ref="J596:J597"/>
    <mergeCell ref="K596:K597"/>
    <mergeCell ref="L596:L597"/>
    <mergeCell ref="M596:M597"/>
    <mergeCell ref="A598:A599"/>
    <mergeCell ref="B598:B599"/>
    <mergeCell ref="C598:C599"/>
    <mergeCell ref="D598:D599"/>
    <mergeCell ref="E598:E599"/>
    <mergeCell ref="F598:F599"/>
    <mergeCell ref="G598:H599"/>
    <mergeCell ref="I598:I599"/>
    <mergeCell ref="J598:J599"/>
    <mergeCell ref="K598:K599"/>
    <mergeCell ref="L598:L599"/>
    <mergeCell ref="M598:M599"/>
    <mergeCell ref="A600:C600"/>
    <mergeCell ref="G600:H600"/>
    <mergeCell ref="A601:C601"/>
    <mergeCell ref="G603:H603"/>
    <mergeCell ref="B604:C604"/>
    <mergeCell ref="G604:H604"/>
    <mergeCell ref="A605:C605"/>
    <mergeCell ref="C606:G606"/>
    <mergeCell ref="A607:A608"/>
    <mergeCell ref="B607:B608"/>
    <mergeCell ref="C607:C608"/>
    <mergeCell ref="D607:D608"/>
    <mergeCell ref="E607:E608"/>
    <mergeCell ref="F607:F608"/>
    <mergeCell ref="G607:H608"/>
    <mergeCell ref="I607:I608"/>
    <mergeCell ref="J607:J608"/>
    <mergeCell ref="K607:K608"/>
    <mergeCell ref="L607:L608"/>
    <mergeCell ref="M607:M608"/>
    <mergeCell ref="A609:A616"/>
    <mergeCell ref="B609:B616"/>
    <mergeCell ref="C609:C616"/>
    <mergeCell ref="D609:D616"/>
    <mergeCell ref="E609:E616"/>
    <mergeCell ref="F609:F616"/>
    <mergeCell ref="G609:H616"/>
    <mergeCell ref="I609:I616"/>
    <mergeCell ref="J609:J616"/>
    <mergeCell ref="K609:K616"/>
    <mergeCell ref="L609:L616"/>
    <mergeCell ref="M609:M616"/>
    <mergeCell ref="A617:A619"/>
    <mergeCell ref="B617:B619"/>
    <mergeCell ref="C617:C619"/>
    <mergeCell ref="D617:D619"/>
    <mergeCell ref="E617:E619"/>
    <mergeCell ref="F617:F619"/>
    <mergeCell ref="G617:H619"/>
    <mergeCell ref="I617:I619"/>
    <mergeCell ref="J617:J619"/>
    <mergeCell ref="K617:K619"/>
    <mergeCell ref="L617:L619"/>
    <mergeCell ref="M617:M619"/>
    <mergeCell ref="A620:A624"/>
    <mergeCell ref="B620:B624"/>
    <mergeCell ref="C620:C624"/>
    <mergeCell ref="D620:D624"/>
    <mergeCell ref="E620:E624"/>
    <mergeCell ref="F620:F624"/>
    <mergeCell ref="G620:H624"/>
    <mergeCell ref="I620:I624"/>
    <mergeCell ref="J620:J624"/>
    <mergeCell ref="K620:K624"/>
    <mergeCell ref="L620:L624"/>
    <mergeCell ref="M620:M624"/>
    <mergeCell ref="G625:H625"/>
    <mergeCell ref="G626:H626"/>
    <mergeCell ref="G627:H627"/>
    <mergeCell ref="A628:C628"/>
    <mergeCell ref="G628:H628"/>
    <mergeCell ref="A629:C629"/>
    <mergeCell ref="C630:G630"/>
    <mergeCell ref="A631:A633"/>
    <mergeCell ref="B631:B633"/>
    <mergeCell ref="C631:C633"/>
    <mergeCell ref="D631:D633"/>
    <mergeCell ref="E631:E633"/>
    <mergeCell ref="F631:F633"/>
    <mergeCell ref="G631:H633"/>
    <mergeCell ref="I631:I633"/>
    <mergeCell ref="J631:J633"/>
    <mergeCell ref="K631:K633"/>
    <mergeCell ref="L631:L633"/>
    <mergeCell ref="M631:M633"/>
    <mergeCell ref="G634:H634"/>
    <mergeCell ref="A635:C635"/>
    <mergeCell ref="G635:H635"/>
    <mergeCell ref="A636:C636"/>
    <mergeCell ref="C637:G637"/>
    <mergeCell ref="A638:A646"/>
    <mergeCell ref="B638:B646"/>
    <mergeCell ref="C638:C646"/>
    <mergeCell ref="D638:D646"/>
    <mergeCell ref="E638:E646"/>
    <mergeCell ref="F638:F646"/>
    <mergeCell ref="G638:H646"/>
    <mergeCell ref="I638:I646"/>
    <mergeCell ref="J638:J646"/>
    <mergeCell ref="K638:K646"/>
    <mergeCell ref="L638:L646"/>
    <mergeCell ref="M638:M646"/>
    <mergeCell ref="A647:A649"/>
    <mergeCell ref="B647:B649"/>
    <mergeCell ref="C647:C649"/>
    <mergeCell ref="D647:D649"/>
    <mergeCell ref="E647:E649"/>
    <mergeCell ref="F647:F649"/>
    <mergeCell ref="G647:H649"/>
    <mergeCell ref="I647:I649"/>
    <mergeCell ref="J647:J649"/>
    <mergeCell ref="K647:K649"/>
    <mergeCell ref="L647:L649"/>
    <mergeCell ref="M647:M649"/>
    <mergeCell ref="G650:H650"/>
    <mergeCell ref="A651:C651"/>
    <mergeCell ref="G651:H651"/>
    <mergeCell ref="A652:C652"/>
    <mergeCell ref="A653:C653"/>
    <mergeCell ref="G653:H653"/>
    <mergeCell ref="A656:C656"/>
    <mergeCell ref="G656:H656"/>
    <mergeCell ref="A657:C657"/>
    <mergeCell ref="G657:H657"/>
    <mergeCell ref="A658:C658"/>
    <mergeCell ref="G658:H658"/>
    <mergeCell ref="A659:C659"/>
    <mergeCell ref="G659:H659"/>
    <mergeCell ref="A660:C660"/>
    <mergeCell ref="G660:H660"/>
    <mergeCell ref="A661:C661"/>
    <mergeCell ref="G661:H661"/>
    <mergeCell ref="A662:C662"/>
    <mergeCell ref="G662:H662"/>
    <mergeCell ref="A663:C663"/>
    <mergeCell ref="G663:H663"/>
    <mergeCell ref="G668:H668"/>
    <mergeCell ref="A669:C669"/>
    <mergeCell ref="G669:H669"/>
    <mergeCell ref="A664:C664"/>
    <mergeCell ref="G664:H664"/>
    <mergeCell ref="A665:C665"/>
    <mergeCell ref="G665:H665"/>
    <mergeCell ref="A666:C666"/>
    <mergeCell ref="G666:H666"/>
    <mergeCell ref="J26:J28"/>
    <mergeCell ref="A670:C670"/>
    <mergeCell ref="G670:H670"/>
    <mergeCell ref="A671:C671"/>
    <mergeCell ref="G671:H671"/>
    <mergeCell ref="A672:C672"/>
    <mergeCell ref="G672:H672"/>
    <mergeCell ref="A667:C667"/>
    <mergeCell ref="G667:H667"/>
    <mergeCell ref="A668:C668"/>
    <mergeCell ref="G351:H351"/>
    <mergeCell ref="L29:L37"/>
    <mergeCell ref="G26:H28"/>
    <mergeCell ref="I26:I28"/>
    <mergeCell ref="E5:F5"/>
    <mergeCell ref="B9:B11"/>
    <mergeCell ref="C9:C11"/>
    <mergeCell ref="C26:C27"/>
    <mergeCell ref="C29:C33"/>
    <mergeCell ref="K29:K37"/>
  </mergeCells>
  <printOptions/>
  <pageMargins left="0.3937007874015748" right="0.3937007874015748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Upravlenie obrasovaniem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Albina</dc:creator>
  <cp:keywords/>
  <dc:description/>
  <cp:lastModifiedBy>Пользователь Windows</cp:lastModifiedBy>
  <cp:lastPrinted>2020-07-09T07:40:07Z</cp:lastPrinted>
  <dcterms:created xsi:type="dcterms:W3CDTF">2009-08-31T05:17:23Z</dcterms:created>
  <dcterms:modified xsi:type="dcterms:W3CDTF">2020-09-23T15:22:57Z</dcterms:modified>
  <cp:category/>
  <cp:version/>
  <cp:contentType/>
  <cp:contentStatus/>
</cp:coreProperties>
</file>